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PC\01_PUBLICATIONS\• Etudes et Résultats\ER Emploi sortie minima 17-10\6-Mise en ligne\Excel final\"/>
    </mc:Choice>
  </mc:AlternateContent>
  <bookViews>
    <workbookView xWindow="0" yWindow="0" windowWidth="20430" windowHeight="6990" firstSheet="1" activeTab="7"/>
  </bookViews>
  <sheets>
    <sheet name="Graphique Web" sheetId="10" r:id="rId1"/>
    <sheet name="Tableau 1" sheetId="2" r:id="rId2"/>
    <sheet name="Tableau 2" sheetId="4" r:id="rId3"/>
    <sheet name="Tableau 3" sheetId="5" r:id="rId4"/>
    <sheet name="Tableau 4" sheetId="9" r:id="rId5"/>
    <sheet name="Graphique 1" sheetId="3" r:id="rId6"/>
    <sheet name="Graphique 2" sheetId="11" r:id="rId7"/>
    <sheet name="Graphique 3" sheetId="12" r:id="rId8"/>
    <sheet name="Tableau complémentaire A" sheetId="13" r:id="rId9"/>
    <sheet name="Tableau complémentaire B" sheetId="16" r:id="rId10"/>
    <sheet name="Tableau complémentaire C" sheetId="6" r:id="rId11"/>
    <sheet name="Tableau complémentaire D" sheetId="15" r:id="rId12"/>
  </sheets>
  <definedNames>
    <definedName name="BRSA_NBHEUR">'Tableau 4'!$B$1:$G$2</definedName>
    <definedName name="BRSA_SALNET" localSheetId="6">#REF!</definedName>
    <definedName name="BRSA_SALNET" localSheetId="9">#REF!</definedName>
    <definedName name="BRSA_SALNET" localSheetId="11">#REF!</definedName>
    <definedName name="BRSA_SALNET">#REF!</definedName>
    <definedName name="CSP_BRSA18_SAL19">'Tableau 2'!$B$1:$B$3</definedName>
    <definedName name="CSP_BRSA18_SAL19_1" localSheetId="9">#REF!</definedName>
    <definedName name="CSP_BRSA18_SAL19_1" localSheetId="11">#REF!</definedName>
    <definedName name="CSP_BRSA18_SAL19_1">#REF!</definedName>
    <definedName name="CSP_BRSA18_SAL19_2" localSheetId="9">#REF!</definedName>
    <definedName name="CSP_BRSA18_SAL19_2" localSheetId="11">#REF!</definedName>
    <definedName name="CSP_BRSA18_SAL19_2">#REF!</definedName>
    <definedName name="CTRAVAIL_BRSA18_SAL19">'Graphique 1'!$B$1:$B$9</definedName>
    <definedName name="CTRAVAIL_BRSA18_SAL19_1" localSheetId="9">#REF!</definedName>
    <definedName name="CTRAVAIL_BRSA18_SAL19_1" localSheetId="11">#REF!</definedName>
    <definedName name="CTRAVAIL_BRSA18_SAL19_1">#REF!</definedName>
    <definedName name="CTRAVAIL_BRSA18_SAL19_2" localSheetId="9">#REF!</definedName>
    <definedName name="CTRAVAIL_BRSA18_SAL19_2" localSheetId="11">#REF!</definedName>
    <definedName name="CTRAVAIL_BRSA18_SAL19_2">#REF!</definedName>
    <definedName name="DOMEMPL_BRSA18_SAL19" localSheetId="6">'Tableau complémentaire C'!#REF!</definedName>
    <definedName name="DOMEMPL_BRSA18_SAL19" localSheetId="9">'Tableau complémentaire C'!#REF!</definedName>
    <definedName name="DOMEMPL_BRSA18_SAL19" localSheetId="11">'Tableau complémentaire C'!#REF!</definedName>
    <definedName name="DOMEMPL_BRSA18_SAL19">'Tableau complémentaire C'!#REF!</definedName>
    <definedName name="DOMEMPL_BRSA18_SAL19_1" localSheetId="9">#REF!</definedName>
    <definedName name="DOMEMPL_BRSA18_SAL19_1" localSheetId="11">#REF!</definedName>
    <definedName name="DOMEMPL_BRSA18_SAL19_1">#REF!</definedName>
    <definedName name="DOMEMPL_BRSA18_SAL19_2" localSheetId="9">#REF!</definedName>
    <definedName name="DOMEMPL_BRSA18_SAL19_2" localSheetId="11">#REF!</definedName>
    <definedName name="DOMEMPL_BRSA18_SAL19_2">#REF!</definedName>
    <definedName name="QUOTITE_BRSA18_SAL19">'Tableau 3'!$B$1:$B$3</definedName>
    <definedName name="QUOTITE_BRSA18_SAL19_1" localSheetId="9">#REF!</definedName>
    <definedName name="QUOTITE_BRSA18_SAL19_1" localSheetId="11">#REF!</definedName>
    <definedName name="QUOTITE_BRSA18_SAL19_1">#REF!</definedName>
    <definedName name="QUOTITE_BRSA18_SAL19_2" localSheetId="9">#REF!</definedName>
    <definedName name="QUOTITE_BRSA18_SAL19_2" localSheetId="11">#REF!</definedName>
    <definedName name="QUOTITE_BRSA18_SAL19_2">#REF!</definedName>
    <definedName name="SH_BRSA18_SAL19_1" localSheetId="9">#REF!</definedName>
    <definedName name="SH_BRSA18_SAL19_1" localSheetId="11">#REF!</definedName>
    <definedName name="SH_BRSA18_SAL19_1">#REF!</definedName>
    <definedName name="SH_BRSA18_SAL19_2" localSheetId="9">#REF!</definedName>
    <definedName name="SH_BRSA18_SAL19_2" localSheetId="11">#REF!</definedName>
    <definedName name="SH_BRSA18_SAL19_2">#REF!</definedName>
    <definedName name="TAB1COL1">'Tableau 1'!$B$5:$F$9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3" l="1"/>
  <c r="I9" i="13"/>
  <c r="H13" i="16" l="1"/>
  <c r="F13" i="16"/>
  <c r="H8" i="16" l="1"/>
  <c r="H9" i="16"/>
  <c r="H10" i="16"/>
  <c r="H11" i="16"/>
  <c r="H12" i="16"/>
  <c r="H7" i="16"/>
  <c r="F8" i="16"/>
  <c r="F9" i="16"/>
  <c r="F10" i="16"/>
  <c r="F11" i="16"/>
  <c r="F12" i="16"/>
  <c r="F7" i="16"/>
  <c r="N10" i="2"/>
  <c r="N9" i="2"/>
  <c r="N8" i="2"/>
  <c r="N7" i="2"/>
  <c r="N6" i="2"/>
  <c r="M10" i="2" l="1"/>
  <c r="I10" i="2"/>
  <c r="H10" i="2"/>
  <c r="D6" i="2"/>
  <c r="D7" i="2"/>
  <c r="I15" i="13" l="1"/>
  <c r="J7" i="13" l="1"/>
  <c r="N15" i="13" l="1"/>
  <c r="J15" i="13"/>
  <c r="N14" i="13"/>
  <c r="J14" i="13"/>
  <c r="N13" i="13"/>
  <c r="J13" i="13"/>
  <c r="I13" i="13"/>
  <c r="E13" i="13"/>
  <c r="N12" i="13"/>
  <c r="J12" i="13"/>
  <c r="I12" i="13"/>
  <c r="E12" i="13"/>
  <c r="N10" i="13"/>
  <c r="J10" i="13"/>
  <c r="I10" i="13"/>
  <c r="N9" i="13"/>
  <c r="J9" i="13"/>
  <c r="N8" i="13"/>
  <c r="J8" i="13"/>
  <c r="I8" i="13"/>
  <c r="E8" i="13"/>
  <c r="N7" i="13"/>
  <c r="I7" i="13"/>
  <c r="E7" i="13"/>
  <c r="D12" i="3" l="1"/>
  <c r="F12" i="3"/>
  <c r="G12" i="3"/>
  <c r="E12" i="3"/>
  <c r="F14" i="6"/>
  <c r="E14" i="6"/>
  <c r="F17" i="4"/>
  <c r="E17" i="4"/>
  <c r="G17" i="4"/>
  <c r="H7" i="2" l="1"/>
  <c r="H8" i="2"/>
  <c r="H14" i="6" l="1"/>
  <c r="G14" i="6"/>
  <c r="H17" i="4"/>
  <c r="I9" i="2"/>
  <c r="I7" i="2"/>
  <c r="I8" i="2"/>
  <c r="I6" i="2"/>
  <c r="H6" i="2"/>
  <c r="M9" i="2"/>
  <c r="H9" i="2"/>
  <c r="M8" i="2"/>
  <c r="M7" i="2"/>
  <c r="M6" i="2"/>
</calcChain>
</file>

<file path=xl/sharedStrings.xml><?xml version="1.0" encoding="utf-8"?>
<sst xmlns="http://schemas.openxmlformats.org/spreadsheetml/2006/main" count="199" uniqueCount="108">
  <si>
    <t>En %</t>
  </si>
  <si>
    <t>En 2019</t>
  </si>
  <si>
    <t>Sans emploi</t>
  </si>
  <si>
    <t>Bénéficiaires du RSA</t>
  </si>
  <si>
    <t>Ensemble des salariés</t>
  </si>
  <si>
    <t>Salariés des particuliers employeurs</t>
  </si>
  <si>
    <t>CDI</t>
  </si>
  <si>
    <t>CDD</t>
  </si>
  <si>
    <t>Contrat de travail temporaire</t>
  </si>
  <si>
    <t>Contrat aidé</t>
  </si>
  <si>
    <t>Employés, dont</t>
  </si>
  <si>
    <t>employés civils et agents de la fonction publique</t>
  </si>
  <si>
    <t>employés de commerce</t>
  </si>
  <si>
    <t>personnels des services directs aux particuliers</t>
  </si>
  <si>
    <t>Ouvriers, dont</t>
  </si>
  <si>
    <t>ouvriers qualifiés</t>
  </si>
  <si>
    <t>ouvriers non qualifiés</t>
  </si>
  <si>
    <t>ouvriers agricoles</t>
  </si>
  <si>
    <t>Professions intermédiaires</t>
  </si>
  <si>
    <t>Cadres</t>
  </si>
  <si>
    <t>Temps complet</t>
  </si>
  <si>
    <t>Temps partiel</t>
  </si>
  <si>
    <t>Quotité de travail (en %)</t>
  </si>
  <si>
    <t>fonction publique hospitalière</t>
  </si>
  <si>
    <t>fonction publique territoriale</t>
  </si>
  <si>
    <t>sociétés commerciales</t>
  </si>
  <si>
    <t>associations loi 1901 ou assimilées</t>
  </si>
  <si>
    <t>Taux de sortie pérenne à deux ans</t>
  </si>
  <si>
    <t>Taux de sortie à un an</t>
  </si>
  <si>
    <t>Un poste</t>
  </si>
  <si>
    <t>Médiane</t>
  </si>
  <si>
    <t>Deux postes</t>
  </si>
  <si>
    <t>Trois postes</t>
  </si>
  <si>
    <t>Quatre postes et plus</t>
  </si>
  <si>
    <t>En emploi, dont</t>
  </si>
  <si>
    <t>Moyenne</t>
  </si>
  <si>
    <t>Ensemble</t>
  </si>
  <si>
    <t>En emploi en 2019</t>
  </si>
  <si>
    <t>En emploi salarié en 2019</t>
  </si>
  <si>
    <t>En emploi non salarié en 2019</t>
  </si>
  <si>
    <t>Sans emploi en 2019</t>
  </si>
  <si>
    <t>En emploi non salarié</t>
  </si>
  <si>
    <t>En emploi</t>
  </si>
  <si>
    <t>En emploi salarié</t>
  </si>
  <si>
    <t>En emploi fin 2018</t>
  </si>
  <si>
    <t>Sans emploi fin 2018</t>
  </si>
  <si>
    <t>Sans emploi en 2018</t>
  </si>
  <si>
    <t>en emploi salarié et non salarié</t>
  </si>
  <si>
    <t>en emploi non salarié uniquement</t>
  </si>
  <si>
    <t>en emploi salarié uniquement</t>
  </si>
  <si>
    <t>Hommes</t>
  </si>
  <si>
    <t>Femmes</t>
  </si>
  <si>
    <t xml:space="preserve">Hommes </t>
  </si>
  <si>
    <t>Femmes bénéficiaires du RSA</t>
  </si>
  <si>
    <t>Hommes bénéficiaires du RSA</t>
  </si>
  <si>
    <t>Ensemble des bénéficiaires du RSA</t>
  </si>
  <si>
    <t>Secteur privé, dont</t>
  </si>
  <si>
    <t>Particuliers employeurs</t>
  </si>
  <si>
    <r>
      <t>1</t>
    </r>
    <r>
      <rPr>
        <vertAlign val="superscript"/>
        <sz val="8"/>
        <color theme="1"/>
        <rFont val="Marianne"/>
      </rPr>
      <t>er</t>
    </r>
    <r>
      <rPr>
        <sz val="8"/>
        <color theme="1"/>
        <rFont val="Marianne"/>
      </rPr>
      <t xml:space="preserve"> quartile</t>
    </r>
  </si>
  <si>
    <r>
      <t xml:space="preserve">Tableau 1 </t>
    </r>
    <r>
      <rPr>
        <b/>
        <sz val="8"/>
        <color theme="1"/>
        <rFont val="Calibri"/>
        <family val="2"/>
      </rPr>
      <t>–</t>
    </r>
    <r>
      <rPr>
        <b/>
        <sz val="8"/>
        <color theme="1"/>
        <rFont val="Marianne"/>
      </rPr>
      <t xml:space="preserve"> Taux d’emploi fin 2018 et en 2019 des bénéficiaires du RSA fin 2018, selon leur situation vis-à-vis de l’emploi en 2018  </t>
    </r>
  </si>
  <si>
    <t>en emploi salarié 
et non salarié</t>
  </si>
  <si>
    <t>Agriculteurs, artisans 
et non renseignés</t>
  </si>
  <si>
    <t>Distribution du salaire horaire net (en euros 
par heure)</t>
  </si>
  <si>
    <r>
      <t>3</t>
    </r>
    <r>
      <rPr>
        <vertAlign val="superscript"/>
        <sz val="8"/>
        <color theme="1"/>
        <rFont val="Marianne"/>
      </rPr>
      <t>e</t>
    </r>
    <r>
      <rPr>
        <sz val="8"/>
        <color theme="1"/>
        <rFont val="Marianne"/>
      </rPr>
      <t xml:space="preserve"> quartile</t>
    </r>
  </si>
  <si>
    <t>Fonction publique (et autres 
organismes publics et personnes morales de droit public), dont</t>
  </si>
  <si>
    <t>Taux d’emploi en 2019</t>
  </si>
  <si>
    <t>Taux de sortie à un an selon l’emploi occupé en 2019</t>
  </si>
  <si>
    <t>Femmes bénéficiaires 
du RSA</t>
  </si>
  <si>
    <t>Hommes bénéficiaires 
du RSA</t>
  </si>
  <si>
    <t>Tableau 2 – Catégories socioprofessionelles des bénéficiaires du RSA fin 2018 en emploi salarié en 2019</t>
  </si>
  <si>
    <t>Tableau 3 – Quotité de travail et distribution du salaire horaire net des bénéficiaires du RSA fin 2018 en emploi salarié en 2019</t>
  </si>
  <si>
    <t>Au 31 décembre 2018</t>
  </si>
  <si>
    <t>Nombre d’heures travaillées</t>
  </si>
  <si>
    <r>
      <t>Autre</t>
    </r>
    <r>
      <rPr>
        <sz val="8"/>
        <rFont val="Marianne"/>
      </rPr>
      <t>s</t>
    </r>
  </si>
  <si>
    <r>
      <rPr>
        <b/>
        <sz val="8"/>
        <color theme="1"/>
        <rFont val="Marianne"/>
      </rPr>
      <t xml:space="preserve">Note &gt; </t>
    </r>
    <r>
      <rPr>
        <sz val="8"/>
        <color theme="1"/>
        <rFont val="Marianne"/>
      </rPr>
      <t xml:space="preserve">Les deux catégories d’emploi salarié et d’emploi non salarié ne sont pas ici mutuellement exclusives, les personnes ayant pu avoir à la fois un emploi salarié et un emploi non salarié au cours de l’année.                                                             </t>
    </r>
    <r>
      <rPr>
        <b/>
        <sz val="8"/>
        <color theme="1"/>
        <rFont val="Marianne"/>
      </rPr>
      <t xml:space="preserve">                                                                                                                                                                                   Lecture &gt; </t>
    </r>
    <r>
      <rPr>
        <sz val="8"/>
        <color theme="1"/>
        <rFont val="Marianne"/>
      </rPr>
      <t>Parmi les bénéficiaires du RSA fin 2018 ayant occupé un emploi en 2019 et sortis des minima sociaux fin 2019, 78</t>
    </r>
    <r>
      <rPr>
        <sz val="8"/>
        <color theme="1"/>
        <rFont val="Calibri"/>
        <family val="2"/>
      </rPr>
      <t> </t>
    </r>
    <r>
      <rPr>
        <sz val="8"/>
        <color theme="1"/>
        <rFont val="Marianne"/>
      </rPr>
      <t>% ne percevaient pas de minimum social fin 2020.</t>
    </r>
    <r>
      <rPr>
        <b/>
        <sz val="8"/>
        <color theme="1"/>
        <rFont val="Marianne"/>
      </rPr>
      <t xml:space="preserve">                                                                                                         
Champ &gt; </t>
    </r>
    <r>
      <rPr>
        <sz val="8"/>
        <color theme="1"/>
        <rFont val="Marianne"/>
      </rPr>
      <t>France entière, bénéficiaires du RSA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                                                                                                                                 Sources &gt; </t>
    </r>
    <r>
      <rPr>
        <sz val="8"/>
        <color theme="1"/>
        <rFont val="Marianne"/>
      </rPr>
      <t>DREES, ENIACRAMS ; Insee, panel tous actifs.</t>
    </r>
  </si>
  <si>
    <t>Rémunération salariale nette (en euros)</t>
  </si>
  <si>
    <r>
      <rPr>
        <b/>
        <sz val="8"/>
        <color theme="1"/>
        <rFont val="Marianne"/>
      </rPr>
      <t>Lecture &gt;</t>
    </r>
    <r>
      <rPr>
        <sz val="8"/>
        <color theme="1"/>
        <rFont val="Marianne"/>
      </rPr>
      <t xml:space="preserve"> 54 % des bénéficiaires du RSA fin 2018 occupant un poste salarié en 2019 (hors salariés des particuliers employeurs) sont à temps complet sur leur poste salarié principal. Un salarié bénéficiaire du RSA sur deux a un salaire horaire net inférieur à 9,4</t>
    </r>
    <r>
      <rPr>
        <sz val="8"/>
        <color theme="1"/>
        <rFont val="Calibri"/>
        <family val="2"/>
      </rPr>
      <t> </t>
    </r>
    <r>
      <rPr>
        <sz val="8"/>
        <color theme="1"/>
        <rFont val="Marianne"/>
      </rPr>
      <t>euros, et un sur quatre, un salaire horaire net supérieur à 10,6</t>
    </r>
    <r>
      <rPr>
        <sz val="8"/>
        <color theme="1"/>
        <rFont val="Calibri"/>
        <family val="2"/>
      </rPr>
      <t> </t>
    </r>
    <r>
      <rPr>
        <sz val="8"/>
        <color theme="1"/>
        <rFont val="Marianne"/>
      </rPr>
      <t xml:space="preserve">euros.                                                                                                                                                           </t>
    </r>
    <r>
      <rPr>
        <b/>
        <sz val="8"/>
        <color theme="1"/>
        <rFont val="Marianne"/>
      </rPr>
      <t>Champ &gt;</t>
    </r>
    <r>
      <rPr>
        <sz val="8"/>
        <color theme="1"/>
        <rFont val="Marianne"/>
      </rPr>
      <t xml:space="preserve"> France entière, poste principal en 2019 des salariés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(hors salariés des particuliers employeurs pour la quotité de travail).                                                                                                                
</t>
    </r>
    <r>
      <rPr>
        <b/>
        <sz val="8"/>
        <color theme="1"/>
        <rFont val="Marianne"/>
      </rPr>
      <t xml:space="preserve">Sources &gt; </t>
    </r>
    <r>
      <rPr>
        <sz val="8"/>
        <color theme="1"/>
        <rFont val="Marianne"/>
      </rPr>
      <t>DREES, ENIACRAMS ; Insee, panel tous actifs.</t>
    </r>
  </si>
  <si>
    <t>Graphique 1 – Contrats de travail des bénéficiaires du RSA fin 2018 en emploi salarié en 2019</t>
  </si>
  <si>
    <t>Graphique 2 – Taux de sortie des minima sociaux à un an et taux de sortie pérenne à deux ans, selon la situation vis-à-vis de l’emploi 
en 2019 des bénéficiaires du RSA fin 2018</t>
  </si>
  <si>
    <r>
      <t xml:space="preserve">Notes &gt; </t>
    </r>
    <r>
      <rPr>
        <sz val="8"/>
        <color theme="1"/>
        <rFont val="Marianne"/>
      </rPr>
      <t>Le taux de sortie à un an concerne les bénéficiaires du RSA fin 2018 absents des minima sociaux (RSA, ASS, AAH) fin 2019. Les deux catégories d’emploi salarié et d’emploi non salarié ne sont pas ici mutuellement exclusives, les personnes ayant pu avoir à la fois un emploi salarié et un emploi non salarié au cours de l’année.</t>
    </r>
    <r>
      <rPr>
        <b/>
        <sz val="8"/>
        <color theme="1"/>
        <rFont val="Marianne"/>
      </rPr>
      <t xml:space="preserve">                                                                                                           
Lecture &gt; </t>
    </r>
    <r>
      <rPr>
        <sz val="8"/>
        <rFont val="Marianne"/>
      </rPr>
      <t>Parmi les bénéficiaires du RSA fin 2018,</t>
    </r>
    <r>
      <rPr>
        <b/>
        <sz val="8"/>
        <rFont val="Marianne"/>
      </rPr>
      <t xml:space="preserve"> </t>
    </r>
    <r>
      <rPr>
        <sz val="8"/>
        <rFont val="Marianne"/>
      </rPr>
      <t>34 % ont occupé un emploi salarié en 2019 (au moins une partie de l’année), et 27</t>
    </r>
    <r>
      <rPr>
        <sz val="8"/>
        <rFont val="Calibri"/>
        <family val="2"/>
      </rPr>
      <t> </t>
    </r>
    <r>
      <rPr>
        <sz val="8"/>
        <rFont val="Marianne"/>
      </rPr>
      <t>% ayant occupé un emploi non salarié en 2019 ne percevaient pas de minimum social fin 2019</t>
    </r>
    <r>
      <rPr>
        <sz val="8"/>
        <color theme="1"/>
        <rFont val="Marianne"/>
      </rPr>
      <t xml:space="preserve">.                        </t>
    </r>
    <r>
      <rPr>
        <b/>
        <sz val="8"/>
        <color theme="1"/>
        <rFont val="Marianne"/>
      </rPr>
      <t xml:space="preserve">                                                                                             Champ &gt; </t>
    </r>
    <r>
      <rPr>
        <sz val="8"/>
        <color theme="1"/>
        <rFont val="Marianne"/>
      </rPr>
      <t>France entière, bénéficiaires du RSA âgés de 16 à 64</t>
    </r>
    <r>
      <rPr>
        <sz val="8"/>
        <color theme="1"/>
        <rFont val="Calibri"/>
        <family val="2"/>
      </rPr>
      <t> </t>
    </r>
    <r>
      <rPr>
        <sz val="8"/>
        <color theme="1"/>
        <rFont val="Marianne"/>
      </rPr>
      <t>ans au 31</t>
    </r>
    <r>
      <rPr>
        <sz val="8"/>
        <color theme="1"/>
        <rFont val="Calibri"/>
        <family val="2"/>
      </rPr>
      <t> </t>
    </r>
    <r>
      <rPr>
        <sz val="8"/>
        <color theme="1"/>
        <rFont val="Marianne"/>
      </rPr>
      <t>décembre 2018.</t>
    </r>
    <r>
      <rPr>
        <b/>
        <sz val="8"/>
        <color theme="1"/>
        <rFont val="Marianne"/>
      </rPr>
      <t xml:space="preserve">                                                                                                                                         Sources &gt; </t>
    </r>
    <r>
      <rPr>
        <sz val="8"/>
        <color theme="1"/>
        <rFont val="Marianne"/>
      </rPr>
      <t>DREES, ENIACRAMS ; Insee, panel tous actifs.</t>
    </r>
  </si>
  <si>
    <r>
      <rPr>
        <b/>
        <sz val="8"/>
        <rFont val="Marianne"/>
      </rPr>
      <t xml:space="preserve">Notes </t>
    </r>
    <r>
      <rPr>
        <b/>
        <sz val="8"/>
        <color theme="1"/>
        <rFont val="Marianne"/>
      </rPr>
      <t xml:space="preserve">&gt; </t>
    </r>
    <r>
      <rPr>
        <sz val="8"/>
        <color theme="1"/>
        <rFont val="Marianne"/>
      </rPr>
      <t xml:space="preserve">Toutes les modalités du secteur privé et de la fonction publique ne sont pas présentées. Les salariés de la fonction publique ne sont pas forcément fonctionnaires (non-titulaires, etc.).                                                                                                            </t>
    </r>
    <r>
      <rPr>
        <b/>
        <sz val="8"/>
        <color theme="1"/>
        <rFont val="Marianne"/>
      </rPr>
      <t>Lecture &gt;</t>
    </r>
    <r>
      <rPr>
        <sz val="8"/>
        <rFont val="Marianne"/>
      </rPr>
      <t xml:space="preserve"> Sur leur poste salarié principal, 7 % des bénéficiaires du RSA fin 2018 salariés en 2019 sont employés par des particuliers et 75</t>
    </r>
    <r>
      <rPr>
        <sz val="8"/>
        <rFont val="Calibri"/>
        <family val="2"/>
      </rPr>
      <t> </t>
    </r>
    <r>
      <rPr>
        <sz val="8"/>
        <rFont val="Marianne"/>
      </rPr>
      <t>% de l’ensemble des salariés en 2019 le sont dans le secteur privé.</t>
    </r>
    <r>
      <rPr>
        <sz val="8"/>
        <color theme="1"/>
        <rFont val="Marianne"/>
      </rPr>
      <t xml:space="preserve">                                                                                                                                                                                           </t>
    </r>
    <r>
      <rPr>
        <b/>
        <sz val="8"/>
        <color theme="1"/>
        <rFont val="Marianne"/>
      </rPr>
      <t>Champ &gt;</t>
    </r>
    <r>
      <rPr>
        <sz val="8"/>
        <color theme="1"/>
        <rFont val="Marianne"/>
      </rPr>
      <t xml:space="preserve"> France entière, poste principal en 2019 des salariés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Sources &gt; </t>
    </r>
    <r>
      <rPr>
        <sz val="8"/>
        <color theme="1"/>
        <rFont val="Marianne"/>
      </rPr>
      <t>DREES, ENIACRAMS ; Insee, panel tous actifs.</t>
    </r>
  </si>
  <si>
    <r>
      <rPr>
        <b/>
        <sz val="8"/>
        <color theme="1"/>
        <rFont val="Marianne"/>
      </rPr>
      <t>Lecture &gt;</t>
    </r>
    <r>
      <rPr>
        <sz val="8"/>
        <rFont val="Marianne"/>
      </rPr>
      <t xml:space="preserve"> Sur le total des postes salariés occupés en 2019, les bénéficiaires du RSA fin 2018 salariés en 2019 ont travaillé, pour la moitié d’entre eux, plus de 414</t>
    </r>
    <r>
      <rPr>
        <sz val="8"/>
        <rFont val="Calibri"/>
        <family val="2"/>
      </rPr>
      <t> </t>
    </r>
    <r>
      <rPr>
        <sz val="8"/>
        <rFont val="Marianne"/>
      </rPr>
      <t>heures et ont gagné en moyenne 5</t>
    </r>
    <r>
      <rPr>
        <sz val="8"/>
        <rFont val="Calibri"/>
        <family val="2"/>
      </rPr>
      <t> </t>
    </r>
    <r>
      <rPr>
        <sz val="8"/>
        <rFont val="Marianne"/>
      </rPr>
      <t>620</t>
    </r>
    <r>
      <rPr>
        <sz val="8"/>
        <rFont val="Calibri"/>
        <family val="2"/>
      </rPr>
      <t> </t>
    </r>
    <r>
      <rPr>
        <sz val="8"/>
        <rFont val="Marianne"/>
      </rPr>
      <t>euros.</t>
    </r>
    <r>
      <rPr>
        <sz val="8"/>
        <color theme="1"/>
        <rFont val="Marianne"/>
      </rPr>
      <t xml:space="preserve">                                                                                                                                         </t>
    </r>
    <r>
      <rPr>
        <b/>
        <sz val="8"/>
        <color theme="1"/>
        <rFont val="Marianne"/>
      </rPr>
      <t xml:space="preserve">Champ &gt; </t>
    </r>
    <r>
      <rPr>
        <sz val="8"/>
        <color theme="1"/>
        <rFont val="Marianne"/>
      </rPr>
      <t>France entière, tous les postes salariés occupés en 2019 des salariés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Sources &gt; </t>
    </r>
    <r>
      <rPr>
        <sz val="8"/>
        <color theme="1"/>
        <rFont val="Marianne"/>
      </rPr>
      <t>DREES, ENIACRAMS ; Insee, panel tous actifs.</t>
    </r>
  </si>
  <si>
    <r>
      <t>fonction publique d’</t>
    </r>
    <r>
      <rPr>
        <sz val="8"/>
        <color theme="1"/>
        <rFont val="Marianen"/>
      </rPr>
      <t>É</t>
    </r>
    <r>
      <rPr>
        <sz val="8"/>
        <color theme="1"/>
        <rFont val="Marianne"/>
      </rPr>
      <t>tat</t>
    </r>
  </si>
  <si>
    <t xml:space="preserve">Tableau complémentaire A – Taux d’emploi fin 2018 et en 2019 des bénéficiaires du RSA fin 2018, selon leur situation vis-à-vis de l’emploi en 2018  </t>
  </si>
  <si>
    <r>
      <t xml:space="preserve">Lecture &gt; </t>
    </r>
    <r>
      <rPr>
        <sz val="8"/>
        <rFont val="Marianne"/>
      </rPr>
      <t>Parmi les personnes salariées en 2019,</t>
    </r>
    <r>
      <rPr>
        <b/>
        <sz val="8"/>
        <rFont val="Marianne"/>
      </rPr>
      <t xml:space="preserve"> </t>
    </r>
    <r>
      <rPr>
        <sz val="8"/>
        <rFont val="Marianne"/>
      </rPr>
      <t xml:space="preserve"> 62</t>
    </r>
    <r>
      <rPr>
        <sz val="8"/>
        <rFont val="Calibri"/>
        <family val="2"/>
      </rPr>
      <t> </t>
    </r>
    <r>
      <rPr>
        <sz val="8"/>
        <rFont val="Marianne"/>
      </rPr>
      <t>% des bénéficiaires du RSA fin 2018 n’ont occupé qu’un seul poste en 2019, et 5</t>
    </r>
    <r>
      <rPr>
        <sz val="8"/>
        <rFont val="Calibri"/>
        <family val="2"/>
      </rPr>
      <t> </t>
    </r>
    <r>
      <rPr>
        <sz val="8"/>
        <rFont val="Marianne"/>
      </rPr>
      <t xml:space="preserve">% de l’ensemble des salariés ent ont occupé trois la même année. </t>
    </r>
    <r>
      <rPr>
        <b/>
        <sz val="8"/>
        <color rgb="FF00B050"/>
        <rFont val="Marianne"/>
      </rPr>
      <t xml:space="preserve">            </t>
    </r>
    <r>
      <rPr>
        <b/>
        <sz val="8"/>
        <color theme="1"/>
        <rFont val="Marianne"/>
      </rPr>
      <t xml:space="preserve">                                                                                  
Champ &gt; </t>
    </r>
    <r>
      <rPr>
        <sz val="8"/>
        <color theme="1"/>
        <rFont val="Marianne"/>
      </rPr>
      <t>France entière, tous les postes salariés occupés en 2019 des salariés âgés de 16 à 64</t>
    </r>
    <r>
      <rPr>
        <sz val="8"/>
        <color theme="1"/>
        <rFont val="Calibri"/>
        <family val="2"/>
      </rPr>
      <t> </t>
    </r>
    <r>
      <rPr>
        <sz val="8"/>
        <color theme="1"/>
        <rFont val="Marianne"/>
      </rPr>
      <t>ans au 31</t>
    </r>
    <r>
      <rPr>
        <sz val="8"/>
        <color theme="1"/>
        <rFont val="Calibri"/>
        <family val="2"/>
      </rPr>
      <t> </t>
    </r>
    <r>
      <rPr>
        <sz val="8"/>
        <color theme="1"/>
        <rFont val="Marianne"/>
      </rPr>
      <t>décembre 2018.</t>
    </r>
    <r>
      <rPr>
        <b/>
        <sz val="8"/>
        <color theme="1"/>
        <rFont val="Marianne"/>
      </rPr>
      <t xml:space="preserve">                                                                                                                Sources &gt; </t>
    </r>
    <r>
      <rPr>
        <sz val="8"/>
        <color theme="1"/>
        <rFont val="Marianne"/>
      </rPr>
      <t>DREES, ENIACRAMS ; Insee, panel tous actifs.</t>
    </r>
  </si>
  <si>
    <r>
      <rPr>
        <b/>
        <sz val="8"/>
        <color theme="1"/>
        <rFont val="Marianne"/>
      </rPr>
      <t xml:space="preserve">Notes &gt; </t>
    </r>
    <r>
      <rPr>
        <sz val="8"/>
        <color theme="1"/>
        <rFont val="Marianne"/>
      </rPr>
      <t>Le taux de sortie à un an concerne les bénéficiaires du RSA fin 2018 absents des minima sociaux (RSA, ASS, AAH) fin 201</t>
    </r>
    <r>
      <rPr>
        <sz val="8"/>
        <rFont val="Marianne"/>
      </rPr>
      <t>9, et</t>
    </r>
    <r>
      <rPr>
        <sz val="8"/>
        <color theme="1"/>
        <rFont val="Marianne"/>
      </rPr>
      <t xml:space="preserve"> le taux de sortie pérenne à deux ans concerne ceux absents des minima sociaux (RSA, ASS, AAH) fin 2019 et fin 2020. Les deux catégories d’emploi salarié et d’emploi non salarié ne sont pas ici mutuellement exclusives, les personnes ayant pu avoir à la fois un emploi salarié et un emploi non salarié au cours de l’année.                                                             </t>
    </r>
    <r>
      <rPr>
        <b/>
        <sz val="8"/>
        <color theme="1"/>
        <rFont val="Marianne"/>
      </rPr>
      <t xml:space="preserve">                                                                                                                                                                                   Lecture &gt;</t>
    </r>
    <r>
      <rPr>
        <b/>
        <sz val="8"/>
        <rFont val="Marianne"/>
      </rPr>
      <t xml:space="preserve"> </t>
    </r>
    <r>
      <rPr>
        <sz val="8"/>
        <rFont val="Marianne"/>
      </rPr>
      <t>Parmi les bénéficiaires du RSA fin 2018 ayant occupé un emploi en 2019,</t>
    </r>
    <r>
      <rPr>
        <b/>
        <sz val="8"/>
        <rFont val="Marianne"/>
      </rPr>
      <t xml:space="preserve"> </t>
    </r>
    <r>
      <rPr>
        <sz val="8"/>
        <rFont val="Marianne"/>
      </rPr>
      <t>40</t>
    </r>
    <r>
      <rPr>
        <sz val="8"/>
        <rFont val="Calibri"/>
        <family val="2"/>
      </rPr>
      <t> </t>
    </r>
    <r>
      <rPr>
        <sz val="8"/>
        <rFont val="Marianne"/>
      </rPr>
      <t>% ne percevaient pas de minimum social fin 2019, et</t>
    </r>
    <r>
      <rPr>
        <sz val="8"/>
        <color theme="1"/>
        <rFont val="Marianne"/>
      </rPr>
      <t xml:space="preserve"> 31</t>
    </r>
    <r>
      <rPr>
        <sz val="8"/>
        <color theme="1"/>
        <rFont val="Calibri"/>
        <family val="2"/>
      </rPr>
      <t> </t>
    </r>
    <r>
      <rPr>
        <sz val="8"/>
        <rFont val="Marianne"/>
      </rPr>
      <t>% n’en percevaient pas fin 2019 et fin 2020.</t>
    </r>
    <r>
      <rPr>
        <b/>
        <sz val="8"/>
        <rFont val="Marianne"/>
      </rPr>
      <t xml:space="preserve">        </t>
    </r>
    <r>
      <rPr>
        <b/>
        <sz val="8"/>
        <color theme="1"/>
        <rFont val="Marianne"/>
      </rPr>
      <t xml:space="preserve">                                                                                             
Champ &gt; </t>
    </r>
    <r>
      <rPr>
        <sz val="8"/>
        <color theme="1"/>
        <rFont val="Marianne"/>
      </rPr>
      <t>France entière, bénéficiaires du RSA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                                                                                                                                 Source &gt; </t>
    </r>
    <r>
      <rPr>
        <sz val="8"/>
        <color theme="1"/>
        <rFont val="Marianne"/>
      </rPr>
      <t>DREES, ENIACRAMS ; Insee, panel tous actifs.</t>
    </r>
  </si>
  <si>
    <r>
      <rPr>
        <b/>
        <sz val="8"/>
        <color theme="1"/>
        <rFont val="Marianne"/>
      </rPr>
      <t xml:space="preserve">Notes &gt; </t>
    </r>
    <r>
      <rPr>
        <sz val="8"/>
        <color theme="1"/>
        <rFont val="Marianne"/>
      </rPr>
      <t>La modalité « autres » recouvre en partie les contrats de salariés dépendant de la fonction publique, dont la totalité des fonctionnaires. Elle inclut également ceux des travailleurs occasionnels ou saisonniers, ceux de vacataires de la fonction publique, les emplois payés à l’acte ou à la tâche, les contrats d’intermittents, ceux du travail à domicile, les conventions de stage ou les emplois salariés sans contrat de travail.
Avec les données disponibles, il n’est pas possible de connaître le contrat de travail des salariés de particuliers employeurs. Les modalités CDD, CDI, contrat de travail temporaire, contrat aidé et autre</t>
    </r>
    <r>
      <rPr>
        <sz val="8"/>
        <rFont val="Marianne"/>
      </rPr>
      <t>s</t>
    </r>
    <r>
      <rPr>
        <sz val="8"/>
        <color theme="1"/>
        <rFont val="Marianne"/>
      </rPr>
      <t xml:space="preserve"> concernent donc uniquement des salariés non employés par des particuliers.
</t>
    </r>
    <r>
      <rPr>
        <b/>
        <sz val="8"/>
        <color theme="1"/>
        <rFont val="Marianne"/>
      </rPr>
      <t xml:space="preserve">Lecture &gt; </t>
    </r>
    <r>
      <rPr>
        <sz val="8"/>
        <rFont val="Marianne"/>
      </rPr>
      <t>Parmi les personnes occupant un poste salarié en 2019,</t>
    </r>
    <r>
      <rPr>
        <b/>
        <sz val="8"/>
        <rFont val="Marianne"/>
      </rPr>
      <t xml:space="preserve"> </t>
    </r>
    <r>
      <rPr>
        <sz val="8"/>
        <rFont val="Marianne"/>
      </rPr>
      <t>33</t>
    </r>
    <r>
      <rPr>
        <sz val="8"/>
        <rFont val="Calibri"/>
        <family val="2"/>
      </rPr>
      <t> </t>
    </r>
    <r>
      <rPr>
        <sz val="8"/>
        <rFont val="Marianne"/>
      </rPr>
      <t>% des bénéficiaires du RSA fin 2018 et 12</t>
    </r>
    <r>
      <rPr>
        <sz val="8"/>
        <rFont val="Calibri"/>
        <family val="2"/>
      </rPr>
      <t> </t>
    </r>
    <r>
      <rPr>
        <sz val="8"/>
        <rFont val="Marianne"/>
      </rPr>
      <t>% de l’ensemble des salariés sont, sur leur poste salarié principal, en CDD (sans être employés par des particuliers).</t>
    </r>
    <r>
      <rPr>
        <b/>
        <sz val="8"/>
        <rFont val="Marianne"/>
      </rPr>
      <t xml:space="preserve">     </t>
    </r>
    <r>
      <rPr>
        <b/>
        <sz val="8"/>
        <color theme="1"/>
        <rFont val="Marianne"/>
      </rPr>
      <t xml:space="preserve">                                         
Champ &gt; </t>
    </r>
    <r>
      <rPr>
        <sz val="8"/>
        <color theme="1"/>
        <rFont val="Marianne"/>
      </rPr>
      <t>France entière, poste principal en 2019 des salariés âgés de 16 à 64</t>
    </r>
    <r>
      <rPr>
        <sz val="8"/>
        <color theme="1"/>
        <rFont val="Calibri"/>
        <family val="2"/>
      </rPr>
      <t> </t>
    </r>
    <r>
      <rPr>
        <sz val="8"/>
        <color theme="1"/>
        <rFont val="Marianne"/>
      </rPr>
      <t>ans au 31</t>
    </r>
    <r>
      <rPr>
        <sz val="8"/>
        <color theme="1"/>
        <rFont val="Calibri"/>
        <family val="2"/>
      </rPr>
      <t> </t>
    </r>
    <r>
      <rPr>
        <sz val="8"/>
        <color theme="1"/>
        <rFont val="Marianne"/>
      </rPr>
      <t>décembre 2018.</t>
    </r>
    <r>
      <rPr>
        <b/>
        <sz val="8"/>
        <color theme="1"/>
        <rFont val="Marianne"/>
      </rPr>
      <t xml:space="preserve">                                                                                                  Sources &gt; </t>
    </r>
    <r>
      <rPr>
        <sz val="8"/>
        <color theme="1"/>
        <rFont val="Marianne"/>
      </rPr>
      <t xml:space="preserve">DREES, ENIACRAMS ; Insee, panel tous actifs. </t>
    </r>
  </si>
  <si>
    <t xml:space="preserve">Graphique web – Taux d’emploi en 2019 des bénéficiaires du RSA fin 2018 et taux de sortie à un an, selon l’emploi occupé en 2019 </t>
  </si>
  <si>
    <r>
      <rPr>
        <b/>
        <sz val="8"/>
        <color theme="1"/>
        <rFont val="Marianne"/>
      </rPr>
      <t xml:space="preserve">Note &gt; </t>
    </r>
    <r>
      <rPr>
        <sz val="8"/>
        <color theme="1"/>
        <rFont val="Marianne"/>
      </rPr>
      <t xml:space="preserve">Toutes les catégories d’employés ne sont pas présentées.                                                                                                                          </t>
    </r>
    <r>
      <rPr>
        <b/>
        <sz val="8"/>
        <color theme="1"/>
        <rFont val="Marianne"/>
      </rPr>
      <t>Lecture &gt;</t>
    </r>
    <r>
      <rPr>
        <sz val="8"/>
        <color theme="1"/>
        <rFont val="Marianne"/>
      </rPr>
      <t xml:space="preserve"> </t>
    </r>
    <r>
      <rPr>
        <sz val="8"/>
        <rFont val="Marianne"/>
      </rPr>
      <t>Sur leur poste salarié principal, 44</t>
    </r>
    <r>
      <rPr>
        <sz val="8"/>
        <rFont val="Calibri"/>
        <family val="2"/>
      </rPr>
      <t> </t>
    </r>
    <r>
      <rPr>
        <sz val="8"/>
        <rFont val="Marianne"/>
      </rPr>
      <t>% des bénéficiaires du RSA fin 2018 salariés en 2019 sont des ouvriers et 16</t>
    </r>
    <r>
      <rPr>
        <sz val="8"/>
        <rFont val="Calibri"/>
        <family val="2"/>
      </rPr>
      <t> </t>
    </r>
    <r>
      <rPr>
        <sz val="8"/>
        <rFont val="Marianne"/>
      </rPr>
      <t xml:space="preserve">% de l’ensemble des salariés la même année, des cadres.           </t>
    </r>
    <r>
      <rPr>
        <sz val="8"/>
        <color theme="1"/>
        <rFont val="Marianne"/>
      </rPr>
      <t xml:space="preserve">                                                                                                         
</t>
    </r>
    <r>
      <rPr>
        <b/>
        <sz val="8"/>
        <color theme="1"/>
        <rFont val="Marianne"/>
      </rPr>
      <t>Champ &gt;</t>
    </r>
    <r>
      <rPr>
        <sz val="8"/>
        <color theme="1"/>
        <rFont val="Marianne"/>
      </rPr>
      <t xml:space="preserve"> France entière, poste principal en 2019 des salariés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Sources &gt; </t>
    </r>
    <r>
      <rPr>
        <sz val="8"/>
        <color theme="1"/>
        <rFont val="Marianne"/>
      </rPr>
      <t>DREES, ENIACRAMS ; Insee, panel tous actifs.</t>
    </r>
  </si>
  <si>
    <t>En emploi en 2018 mais sans emploi fin 2018</t>
  </si>
  <si>
    <r>
      <rPr>
        <b/>
        <sz val="8"/>
        <color theme="1"/>
        <rFont val="Marianne"/>
      </rPr>
      <t>Note &gt;</t>
    </r>
    <r>
      <rPr>
        <sz val="8"/>
        <color theme="1"/>
        <rFont val="Marianne"/>
      </rPr>
      <t xml:space="preserve"> Voir encadré</t>
    </r>
    <r>
      <rPr>
        <sz val="8"/>
        <color theme="1"/>
        <rFont val="Calibri"/>
        <family val="2"/>
      </rPr>
      <t> </t>
    </r>
    <r>
      <rPr>
        <sz val="8"/>
        <color theme="1"/>
        <rFont val="Marianne"/>
      </rPr>
      <t xml:space="preserve">1  de l’ER pour des précisions méthodologiques.                                                                                                                            
</t>
    </r>
    <r>
      <rPr>
        <b/>
        <sz val="8"/>
        <color theme="1"/>
        <rFont val="Marianne"/>
      </rPr>
      <t>Lecture &gt;</t>
    </r>
    <r>
      <rPr>
        <sz val="8"/>
        <color theme="1"/>
        <rFont val="Marianne"/>
      </rPr>
      <t xml:space="preserve"> </t>
    </r>
    <r>
      <rPr>
        <sz val="8"/>
        <rFont val="Marianne"/>
      </rPr>
      <t>Parmi les bénéficiaires du RSA au 31 décembre 2018, 38,8 % ont travaillé en 2019 (au moins une partie de l’année), 28,8 % sans emploi à cette date en ont occupé un en 2019 et 18,7 % n’en ayant eu aucun en 2018 en ont également occupé un en 2019.</t>
    </r>
    <r>
      <rPr>
        <sz val="8"/>
        <color theme="1"/>
        <rFont val="Marianne"/>
      </rPr>
      <t xml:space="preserve">                                                                                                                       
</t>
    </r>
    <r>
      <rPr>
        <b/>
        <sz val="8"/>
        <color theme="1"/>
        <rFont val="Marianne"/>
      </rPr>
      <t>Champ &gt;</t>
    </r>
    <r>
      <rPr>
        <sz val="8"/>
        <color theme="1"/>
        <rFont val="Marianne"/>
      </rPr>
      <t xml:space="preserve"> France </t>
    </r>
    <r>
      <rPr>
        <sz val="8"/>
        <rFont val="Marianne"/>
      </rPr>
      <t>entière,</t>
    </r>
    <r>
      <rPr>
        <sz val="8"/>
        <color theme="1"/>
        <rFont val="Marianne"/>
      </rPr>
      <t xml:space="preserve"> bénéficiaires du RSA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Sources &gt; </t>
    </r>
    <r>
      <rPr>
        <sz val="8"/>
        <color theme="1"/>
        <rFont val="Marianne"/>
      </rPr>
      <t>DREES, ENIACRAMS ; Insee, panel tous actifs.</t>
    </r>
  </si>
  <si>
    <r>
      <rPr>
        <b/>
        <sz val="8"/>
        <color theme="1"/>
        <rFont val="Marianne"/>
      </rPr>
      <t>Lecture &gt;</t>
    </r>
    <r>
      <rPr>
        <sz val="8"/>
        <rFont val="Marianne"/>
      </rPr>
      <t xml:space="preserve"> Parmi les femmes bénéficiaires du RSA au 31 décembre 2018, 35,2 % ont eu un emploi en 2019 (au moins une partie de l’année) et 16,2 % n’ayant eu aucun emploi en 2018 en ont occupé un en 2019. Parmi les hommes, 33,4</t>
    </r>
    <r>
      <rPr>
        <sz val="8"/>
        <rFont val="Calibri"/>
        <family val="2"/>
      </rPr>
      <t> </t>
    </r>
    <r>
      <rPr>
        <sz val="8"/>
        <rFont val="Marianne"/>
      </rPr>
      <t>% de ceux sans emploi au 31 décembre 2018 en ont occupé un en 2019.</t>
    </r>
    <r>
      <rPr>
        <sz val="8"/>
        <color rgb="FFFF0000"/>
        <rFont val="Marianne"/>
      </rPr>
      <t xml:space="preserve">                                                       </t>
    </r>
    <r>
      <rPr>
        <sz val="8"/>
        <color theme="1"/>
        <rFont val="Marianne"/>
      </rPr>
      <t xml:space="preserve">                                                                                                                                                                                    
</t>
    </r>
    <r>
      <rPr>
        <b/>
        <sz val="8"/>
        <color theme="1"/>
        <rFont val="Marianne"/>
      </rPr>
      <t>Champ &gt;</t>
    </r>
    <r>
      <rPr>
        <sz val="8"/>
        <color theme="1"/>
        <rFont val="Marianne"/>
      </rPr>
      <t xml:space="preserve"> France entière, bénéficiaires du RSA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Sources &gt; </t>
    </r>
    <r>
      <rPr>
        <sz val="8"/>
        <color theme="1"/>
        <rFont val="Marianne"/>
      </rPr>
      <t>DREES, ENIACRAMS ; Insee, panel tous actifs.</t>
    </r>
  </si>
  <si>
    <t>Part dans l'ensemble</t>
  </si>
  <si>
    <t>16 à 24 ans</t>
  </si>
  <si>
    <t>25 à 29 ans</t>
  </si>
  <si>
    <t>30 à 39 ans</t>
  </si>
  <si>
    <t>40 à 49 ans</t>
  </si>
  <si>
    <t>50 à 59 ans</t>
  </si>
  <si>
    <t>60 à 64 ans</t>
  </si>
  <si>
    <t xml:space="preserve">Ensemble </t>
  </si>
  <si>
    <t>Taux de sortie à un an selon l'emploi en 2019</t>
  </si>
  <si>
    <t xml:space="preserve">Catégories d'âge </t>
  </si>
  <si>
    <r>
      <rPr>
        <b/>
        <sz val="8"/>
        <color theme="1"/>
        <rFont val="Marianne"/>
      </rPr>
      <t>Lecture &gt;</t>
    </r>
    <r>
      <rPr>
        <sz val="8"/>
        <rFont val="Marianne"/>
      </rPr>
      <t xml:space="preserve"> Parmi les bénéficiaires du RSA au 31 décembre 2018 âgés de 25 à 29 ans, 50,1 % ont eu un emploi en 2019 (au moins une partie de l’année) contre 30,1 % pour les bénéficiaires âgés de 50 à 59 ans. Parmi les bénéficiaires au 31 décembre 2018 âgés de 60 à 64 ans et n'ayant pas occupé d'emploi en 2019, 19,7 % sont sortis des minima sociaux fin 2019. </t>
    </r>
    <r>
      <rPr>
        <sz val="8"/>
        <color rgb="FFFF0000"/>
        <rFont val="Marianne"/>
      </rPr>
      <t xml:space="preserve">                                           </t>
    </r>
    <r>
      <rPr>
        <sz val="8"/>
        <color theme="1"/>
        <rFont val="Marianne"/>
      </rPr>
      <t xml:space="preserve">                                                                                                                                                                                    
</t>
    </r>
    <r>
      <rPr>
        <b/>
        <sz val="8"/>
        <color theme="1"/>
        <rFont val="Marianne"/>
      </rPr>
      <t>Champ &gt;</t>
    </r>
    <r>
      <rPr>
        <sz val="8"/>
        <color theme="1"/>
        <rFont val="Marianne"/>
      </rPr>
      <t xml:space="preserve"> France entière, bénéficiaires du RSA âgés de 16 à 64</t>
    </r>
    <r>
      <rPr>
        <sz val="8"/>
        <color theme="1"/>
        <rFont val="Calibri"/>
        <family val="2"/>
      </rPr>
      <t> </t>
    </r>
    <r>
      <rPr>
        <sz val="8"/>
        <color theme="1"/>
        <rFont val="Marianne"/>
      </rPr>
      <t>ans au 31</t>
    </r>
    <r>
      <rPr>
        <sz val="8"/>
        <color theme="1"/>
        <rFont val="Calibri"/>
        <family val="2"/>
      </rPr>
      <t> </t>
    </r>
    <r>
      <rPr>
        <sz val="8"/>
        <color theme="1"/>
        <rFont val="Marianne"/>
      </rPr>
      <t xml:space="preserve">décembre 2018.                                                                                                                                         
</t>
    </r>
    <r>
      <rPr>
        <b/>
        <sz val="8"/>
        <color theme="1"/>
        <rFont val="Marianne"/>
      </rPr>
      <t xml:space="preserve">Sources &gt; </t>
    </r>
    <r>
      <rPr>
        <sz val="8"/>
        <color theme="1"/>
        <rFont val="Marianne"/>
      </rPr>
      <t>DREES, ENIACRAMS ; Insee, panel tous actifs.</t>
    </r>
  </si>
  <si>
    <t>Tableau complémentaire B – Taux d’emploi fin 2018 et en 2019 et taux de sortie à un an des bénéficiaires du RSA fin 2018, selon l'âge</t>
  </si>
  <si>
    <t>Tableau complémentaire C – Employeurs des bénéficiaires du RSA fin 2018 en emploi salarié en 2019</t>
  </si>
  <si>
    <r>
      <t xml:space="preserve">Tableau complémentaire D – Part des bénéficiaires </t>
    </r>
    <r>
      <rPr>
        <b/>
        <sz val="8"/>
        <rFont val="Marianne"/>
      </rPr>
      <t xml:space="preserve">du RSA fin 2018 </t>
    </r>
    <r>
      <rPr>
        <b/>
        <sz val="8"/>
        <color theme="1"/>
        <rFont val="Marianne"/>
      </rPr>
      <t xml:space="preserve">absents des minima sociaux fin 2020 parmi </t>
    </r>
    <r>
      <rPr>
        <b/>
        <sz val="8"/>
        <rFont val="Marianne"/>
      </rPr>
      <t>ceux</t>
    </r>
    <r>
      <rPr>
        <b/>
        <sz val="8"/>
        <color rgb="FF00B050"/>
        <rFont val="Marianne"/>
      </rPr>
      <t xml:space="preserve"> </t>
    </r>
    <r>
      <rPr>
        <b/>
        <sz val="8"/>
        <color theme="1"/>
        <rFont val="Marianne"/>
      </rPr>
      <t>sortis des minima fin 2019, selon la situation vis-à-vis de l’emploi</t>
    </r>
  </si>
  <si>
    <t>Tableau 4 – Nombre d’heures travaillées et rémunération salariale nette sur le total des postes salariés occupés en 2019 par les bénéficiaires du RSA fin 2018 en emploi salarié</t>
  </si>
  <si>
    <t xml:space="preserve">Graphique 3 – Nombre de postes salariés occupés en 2019 par les bénéficiaires du RSA fin 2018 en emploi salarié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</si>
</sst>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_ ;\-#,##0\ "/>
  </numFmts>
  <fonts count="19">
    <font>
      <sz val="11"/>
      <color theme="1"/>
      <name val="Calibri"/>
      <family val="2"/>
      <scheme val="minor"/>
    </font>
    <font>
      <sz val="11"/>
      <color theme="1"/>
      <name val="Calibri"/>
      <family val="2"/>
      <scheme val="minor"/>
    </font>
    <font>
      <sz val="8"/>
      <color theme="1"/>
      <name val="Arial"/>
      <family val="2"/>
    </font>
    <font>
      <b/>
      <sz val="8"/>
      <color theme="1"/>
      <name val="Arial"/>
      <family val="2"/>
    </font>
    <font>
      <i/>
      <sz val="8"/>
      <color theme="1"/>
      <name val="Arial"/>
      <family val="2"/>
    </font>
    <font>
      <b/>
      <sz val="8"/>
      <color theme="1"/>
      <name val="Marianne"/>
    </font>
    <font>
      <sz val="8"/>
      <color theme="1"/>
      <name val="Marianne"/>
    </font>
    <font>
      <sz val="11"/>
      <color theme="1"/>
      <name val="Marianne"/>
    </font>
    <font>
      <i/>
      <sz val="8"/>
      <color theme="1"/>
      <name val="Marianne"/>
    </font>
    <font>
      <vertAlign val="superscript"/>
      <sz val="8"/>
      <color theme="1"/>
      <name val="Marianne"/>
    </font>
    <font>
      <b/>
      <sz val="8"/>
      <color theme="1"/>
      <name val="Calibri"/>
      <family val="2"/>
    </font>
    <font>
      <sz val="8"/>
      <color theme="1"/>
      <name val="Calibri"/>
      <family val="2"/>
    </font>
    <font>
      <b/>
      <sz val="8"/>
      <color rgb="FF00B050"/>
      <name val="Marianne"/>
    </font>
    <font>
      <sz val="8"/>
      <name val="Marianne"/>
    </font>
    <font>
      <b/>
      <sz val="8"/>
      <name val="Marianne"/>
    </font>
    <font>
      <sz val="8"/>
      <color rgb="FFFF0000"/>
      <name val="Marianne"/>
    </font>
    <font>
      <sz val="8"/>
      <name val="Calibri"/>
      <family val="2"/>
    </font>
    <font>
      <sz val="8"/>
      <color theme="1"/>
      <name val="Marianen"/>
    </font>
    <font>
      <i/>
      <sz val="8"/>
      <name val="Marianne"/>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style="hair">
        <color indexed="64"/>
      </right>
      <top/>
      <bottom style="hair">
        <color indexed="64"/>
      </bottom>
      <diagonal/>
    </border>
  </borders>
  <cellStyleXfs count="2">
    <xf numFmtId="0" fontId="0" fillId="0" borderId="0"/>
    <xf numFmtId="43" fontId="1" fillId="0" borderId="0" applyFont="0" applyFill="0" applyBorder="0" applyAlignment="0" applyProtection="0"/>
  </cellStyleXfs>
  <cellXfs count="198">
    <xf numFmtId="0" fontId="0" fillId="0" borderId="0" xfId="0"/>
    <xf numFmtId="0" fontId="0" fillId="2" borderId="0" xfId="0" applyFill="1"/>
    <xf numFmtId="0" fontId="0" fillId="2" borderId="0" xfId="0" applyFill="1" applyBorder="1"/>
    <xf numFmtId="0" fontId="4" fillId="2" borderId="0" xfId="0" applyFont="1" applyFill="1" applyAlignment="1">
      <alignment horizontal="right"/>
    </xf>
    <xf numFmtId="0" fontId="2" fillId="2" borderId="0" xfId="0" applyFont="1" applyFill="1"/>
    <xf numFmtId="0" fontId="2" fillId="2" borderId="0" xfId="0" applyFont="1" applyFill="1" applyBorder="1"/>
    <xf numFmtId="164" fontId="3" fillId="2" borderId="0" xfId="0" applyNumberFormat="1" applyFont="1" applyFill="1" applyBorder="1" applyAlignment="1">
      <alignment horizontal="center" vertical="center"/>
    </xf>
    <xf numFmtId="0" fontId="2" fillId="2" borderId="0" xfId="0" applyFont="1" applyFill="1" applyBorder="1" applyAlignment="1">
      <alignment vertical="center"/>
    </xf>
    <xf numFmtId="1" fontId="2" fillId="2" borderId="0" xfId="0" applyNumberFormat="1" applyFont="1" applyFill="1" applyBorder="1" applyAlignment="1">
      <alignment horizontal="center" vertical="center"/>
    </xf>
    <xf numFmtId="165" fontId="2" fillId="2" borderId="0" xfId="1" applyNumberFormat="1" applyFont="1" applyFill="1" applyBorder="1" applyAlignment="1">
      <alignment horizontal="center" vertical="center"/>
    </xf>
    <xf numFmtId="0" fontId="2" fillId="2" borderId="0" xfId="0" applyFont="1" applyFill="1" applyAlignment="1">
      <alignment vertical="top" wrapText="1"/>
    </xf>
    <xf numFmtId="0" fontId="2" fillId="2" borderId="0" xfId="0" applyFont="1" applyFill="1" applyAlignment="1">
      <alignment horizontal="center" vertical="center"/>
    </xf>
    <xf numFmtId="164" fontId="2" fillId="2" borderId="0" xfId="0" applyNumberFormat="1" applyFont="1" applyFill="1" applyBorder="1" applyAlignment="1">
      <alignment horizontal="center" vertical="center"/>
    </xf>
    <xf numFmtId="1" fontId="0" fillId="2" borderId="0" xfId="0" applyNumberFormat="1" applyFill="1"/>
    <xf numFmtId="11" fontId="0" fillId="2" borderId="0" xfId="0" applyNumberFormat="1" applyFill="1"/>
    <xf numFmtId="0" fontId="4" fillId="2" borderId="0" xfId="0" applyFont="1" applyFill="1" applyBorder="1" applyAlignment="1">
      <alignment horizontal="right"/>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xf>
    <xf numFmtId="1" fontId="0" fillId="2" borderId="0" xfId="0" applyNumberFormat="1" applyFill="1" applyBorder="1"/>
    <xf numFmtId="0" fontId="0" fillId="2" borderId="0" xfId="0" applyFill="1" applyBorder="1" applyAlignment="1">
      <alignment vertical="center"/>
    </xf>
    <xf numFmtId="3" fontId="2" fillId="2" borderId="0" xfId="0" applyNumberFormat="1" applyFont="1" applyFill="1"/>
    <xf numFmtId="0" fontId="6" fillId="2" borderId="0" xfId="0" applyFont="1" applyFill="1"/>
    <xf numFmtId="0" fontId="7" fillId="2" borderId="0" xfId="0" applyFont="1" applyFill="1"/>
    <xf numFmtId="0" fontId="7" fillId="0" borderId="0" xfId="0" applyFont="1"/>
    <xf numFmtId="0" fontId="6" fillId="2" borderId="0" xfId="0" applyFont="1" applyFill="1" applyBorder="1"/>
    <xf numFmtId="0" fontId="8" fillId="2" borderId="0" xfId="0" applyFont="1" applyFill="1" applyAlignment="1">
      <alignment horizontal="right"/>
    </xf>
    <xf numFmtId="0" fontId="6" fillId="2" borderId="0" xfId="0" applyFont="1" applyFill="1" applyAlignment="1">
      <alignment vertical="center"/>
    </xf>
    <xf numFmtId="0" fontId="5"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7" fillId="2" borderId="0" xfId="0" applyNumberFormat="1" applyFont="1" applyFill="1"/>
    <xf numFmtId="164" fontId="5" fillId="2" borderId="4" xfId="0" applyNumberFormat="1" applyFont="1" applyFill="1" applyBorder="1" applyAlignment="1">
      <alignment horizontal="center" vertical="center"/>
    </xf>
    <xf numFmtId="0" fontId="7" fillId="2" borderId="0" xfId="0" applyFont="1" applyFill="1" applyBorder="1"/>
    <xf numFmtId="0" fontId="6" fillId="2" borderId="0" xfId="0" applyFont="1" applyFill="1" applyBorder="1" applyAlignment="1">
      <alignment vertical="top" wrapText="1"/>
    </xf>
    <xf numFmtId="1" fontId="6" fillId="2" borderId="4" xfId="0" applyNumberFormat="1" applyFont="1" applyFill="1" applyBorder="1" applyAlignment="1">
      <alignment horizontal="center" vertical="center"/>
    </xf>
    <xf numFmtId="0" fontId="6" fillId="2" borderId="7" xfId="0" applyFont="1" applyFill="1" applyBorder="1" applyAlignment="1">
      <alignment horizontal="center" vertical="center"/>
    </xf>
    <xf numFmtId="1" fontId="5" fillId="2" borderId="5"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xf>
    <xf numFmtId="0" fontId="6" fillId="2" borderId="6" xfId="0" applyFont="1" applyFill="1" applyBorder="1" applyAlignment="1">
      <alignment vertical="center"/>
    </xf>
    <xf numFmtId="0" fontId="6" fillId="2" borderId="0" xfId="0" applyFont="1" applyFill="1" applyBorder="1" applyAlignment="1">
      <alignment horizontal="left" vertical="center" wrapText="1"/>
    </xf>
    <xf numFmtId="1" fontId="6" fillId="2" borderId="7"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xf>
    <xf numFmtId="1" fontId="5" fillId="2" borderId="7"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Alignment="1">
      <alignment vertical="top" wrapText="1"/>
    </xf>
    <xf numFmtId="0" fontId="7" fillId="2" borderId="0" xfId="0" applyFont="1" applyFill="1" applyAlignment="1">
      <alignment vertical="top" wrapText="1"/>
    </xf>
    <xf numFmtId="0" fontId="6" fillId="2" borderId="0" xfId="0" applyFont="1" applyFill="1" applyBorder="1" applyAlignment="1">
      <alignment vertical="center" wrapText="1"/>
    </xf>
    <xf numFmtId="1" fontId="6"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0" borderId="0" xfId="0" applyFont="1"/>
    <xf numFmtId="0" fontId="6" fillId="2" borderId="5" xfId="0" applyFont="1" applyFill="1" applyBorder="1" applyAlignment="1">
      <alignment horizontal="center" vertical="center"/>
    </xf>
    <xf numFmtId="0" fontId="6" fillId="2" borderId="5"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1" fontId="6" fillId="2" borderId="10"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wrapText="1"/>
    </xf>
    <xf numFmtId="164" fontId="6" fillId="2" borderId="7" xfId="0" applyNumberFormat="1" applyFont="1" applyFill="1" applyBorder="1" applyAlignment="1">
      <alignment horizontal="center" vertical="center"/>
    </xf>
    <xf numFmtId="0" fontId="6" fillId="2" borderId="9" xfId="0" applyFont="1" applyFill="1" applyBorder="1" applyAlignment="1">
      <alignment horizontal="left" vertical="center" wrapText="1"/>
    </xf>
    <xf numFmtId="164" fontId="6" fillId="2" borderId="10" xfId="0"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6" fillId="2" borderId="9" xfId="0" applyFont="1" applyFill="1" applyBorder="1" applyAlignment="1">
      <alignment vertical="center" wrapText="1"/>
    </xf>
    <xf numFmtId="1" fontId="6" fillId="2" borderId="10" xfId="0" applyNumberFormat="1" applyFont="1" applyFill="1" applyBorder="1" applyAlignment="1">
      <alignment horizontal="center" vertical="center" wrapText="1"/>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6" fillId="2" borderId="0" xfId="0" applyFont="1" applyFill="1" applyAlignment="1">
      <alignment vertical="top"/>
    </xf>
    <xf numFmtId="0" fontId="7" fillId="2" borderId="0" xfId="0" applyFont="1" applyFill="1" applyAlignment="1">
      <alignment vertical="center"/>
    </xf>
    <xf numFmtId="0" fontId="5" fillId="2" borderId="6" xfId="0" applyFont="1" applyFill="1" applyBorder="1" applyAlignment="1">
      <alignment horizontal="left" vertical="center" wrapText="1"/>
    </xf>
    <xf numFmtId="3" fontId="6" fillId="2" borderId="7"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5" fillId="2" borderId="5"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165" fontId="6" fillId="2" borderId="7" xfId="1" applyNumberFormat="1" applyFont="1" applyFill="1" applyBorder="1" applyAlignment="1">
      <alignment horizontal="center" vertical="center"/>
    </xf>
    <xf numFmtId="165" fontId="6" fillId="2" borderId="10" xfId="1" applyNumberFormat="1" applyFont="1" applyFill="1" applyBorder="1" applyAlignment="1">
      <alignment horizontal="center" vertical="center"/>
    </xf>
    <xf numFmtId="0" fontId="6" fillId="2" borderId="12" xfId="0" applyFont="1" applyFill="1" applyBorder="1"/>
    <xf numFmtId="1" fontId="6" fillId="2" borderId="5" xfId="0" applyNumberFormat="1" applyFont="1" applyFill="1" applyBorder="1" applyAlignment="1">
      <alignment horizontal="center"/>
    </xf>
    <xf numFmtId="1" fontId="6" fillId="2" borderId="11" xfId="0" applyNumberFormat="1" applyFont="1" applyFill="1" applyBorder="1" applyAlignment="1">
      <alignment horizontal="center" vertical="center"/>
    </xf>
    <xf numFmtId="0" fontId="6" fillId="2" borderId="6" xfId="0" applyFont="1" applyFill="1" applyBorder="1"/>
    <xf numFmtId="1" fontId="6" fillId="2" borderId="7" xfId="0" applyNumberFormat="1" applyFont="1" applyFill="1" applyBorder="1" applyAlignment="1">
      <alignment horizontal="center"/>
    </xf>
    <xf numFmtId="1" fontId="6" fillId="2" borderId="14" xfId="0" applyNumberFormat="1" applyFont="1" applyFill="1" applyBorder="1" applyAlignment="1">
      <alignment horizontal="center" vertical="center"/>
    </xf>
    <xf numFmtId="0" fontId="6" fillId="2" borderId="6" xfId="0" applyFont="1" applyFill="1" applyBorder="1" applyAlignment="1">
      <alignment wrapText="1"/>
    </xf>
    <xf numFmtId="1" fontId="6" fillId="2" borderId="7" xfId="0" applyNumberFormat="1" applyFont="1" applyFill="1" applyBorder="1" applyAlignment="1">
      <alignment horizontal="center" wrapText="1"/>
    </xf>
    <xf numFmtId="0" fontId="6" fillId="2" borderId="6" xfId="0" applyFont="1" applyFill="1" applyBorder="1" applyAlignment="1">
      <alignment horizontal="left" vertical="center" wrapText="1"/>
    </xf>
    <xf numFmtId="0" fontId="6" fillId="2" borderId="8" xfId="0" applyFont="1" applyFill="1" applyBorder="1"/>
    <xf numFmtId="1" fontId="6" fillId="2" borderId="10" xfId="0" applyNumberFormat="1" applyFont="1" applyFill="1" applyBorder="1" applyAlignment="1">
      <alignment horizontal="center"/>
    </xf>
    <xf numFmtId="1" fontId="6" fillId="2" borderId="15" xfId="0" applyNumberFormat="1" applyFont="1" applyFill="1" applyBorder="1" applyAlignment="1">
      <alignment horizontal="center" vertical="center"/>
    </xf>
    <xf numFmtId="0" fontId="7" fillId="0" borderId="0" xfId="0" applyFont="1" applyAlignment="1">
      <alignment vertical="center"/>
    </xf>
    <xf numFmtId="0" fontId="5" fillId="2" borderId="1" xfId="0" applyFont="1" applyFill="1" applyBorder="1" applyAlignment="1">
      <alignment vertical="center"/>
    </xf>
    <xf numFmtId="0" fontId="6"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vertical="center"/>
    </xf>
    <xf numFmtId="1" fontId="6" fillId="0" borderId="7" xfId="0" applyNumberFormat="1" applyFont="1" applyBorder="1" applyAlignment="1">
      <alignment horizontal="center"/>
    </xf>
    <xf numFmtId="1" fontId="6" fillId="0" borderId="7" xfId="0" applyNumberFormat="1" applyFont="1" applyBorder="1" applyAlignment="1">
      <alignment horizontal="center" vertical="center"/>
    </xf>
    <xf numFmtId="0" fontId="6" fillId="2" borderId="10" xfId="0" applyFont="1" applyFill="1" applyBorder="1" applyAlignment="1">
      <alignment vertical="center"/>
    </xf>
    <xf numFmtId="0" fontId="7" fillId="0" borderId="0" xfId="0" applyFont="1" applyBorder="1"/>
    <xf numFmtId="0" fontId="8" fillId="2" borderId="0" xfId="0" applyFont="1" applyFill="1" applyAlignment="1">
      <alignment horizontal="right" vertical="center"/>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2" fontId="6" fillId="2" borderId="0" xfId="0" applyNumberFormat="1" applyFont="1" applyFill="1"/>
    <xf numFmtId="0" fontId="8" fillId="2" borderId="0" xfId="0" applyFont="1" applyFill="1" applyBorder="1" applyAlignment="1">
      <alignment horizontal="right"/>
    </xf>
    <xf numFmtId="0" fontId="5" fillId="2" borderId="0" xfId="0" applyFont="1" applyFill="1" applyBorder="1" applyAlignment="1">
      <alignment vertical="center"/>
    </xf>
    <xf numFmtId="0" fontId="6" fillId="2" borderId="0" xfId="0" applyFont="1" applyFill="1" applyBorder="1" applyAlignment="1">
      <alignment horizontal="center" vertical="center" wrapText="1"/>
    </xf>
    <xf numFmtId="164" fontId="6" fillId="2" borderId="0" xfId="0" applyNumberFormat="1" applyFont="1" applyFill="1" applyBorder="1" applyAlignment="1">
      <alignment horizontal="center" vertical="center"/>
    </xf>
    <xf numFmtId="0" fontId="6"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xf>
    <xf numFmtId="164" fontId="6" fillId="2" borderId="15"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xf>
    <xf numFmtId="164" fontId="14" fillId="2" borderId="6" xfId="0" applyNumberFormat="1" applyFont="1" applyFill="1" applyBorder="1" applyAlignment="1">
      <alignment horizontal="center" vertical="center"/>
    </xf>
    <xf numFmtId="0" fontId="6" fillId="0" borderId="0" xfId="0" applyFont="1" applyFill="1"/>
    <xf numFmtId="0" fontId="6" fillId="0" borderId="0" xfId="0" applyFont="1" applyFill="1" applyAlignment="1">
      <alignment vertical="center"/>
    </xf>
    <xf numFmtId="0" fontId="5" fillId="2" borderId="6" xfId="0" applyFont="1" applyFill="1" applyBorder="1" applyAlignment="1">
      <alignment vertical="center" wrapText="1"/>
    </xf>
    <xf numFmtId="0" fontId="6" fillId="2" borderId="8" xfId="0" applyFont="1" applyFill="1" applyBorder="1" applyAlignment="1">
      <alignment horizontal="left" vertical="center" wrapText="1"/>
    </xf>
    <xf numFmtId="164" fontId="6" fillId="2" borderId="12"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0" fontId="13" fillId="2" borderId="0" xfId="0" applyFont="1" applyFill="1"/>
    <xf numFmtId="0" fontId="18" fillId="2" borderId="0" xfId="0" applyFont="1" applyFill="1" applyAlignment="1">
      <alignment horizontal="right"/>
    </xf>
    <xf numFmtId="164" fontId="13" fillId="2" borderId="6" xfId="0" applyNumberFormat="1" applyFont="1" applyFill="1" applyBorder="1" applyAlignment="1">
      <alignment horizontal="center" vertical="center"/>
    </xf>
    <xf numFmtId="164" fontId="6" fillId="2" borderId="13"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0" fillId="2" borderId="0" xfId="0" applyFill="1" applyBorder="1" applyAlignment="1">
      <alignment horizontal="left" vertical="center"/>
    </xf>
    <xf numFmtId="0" fontId="5" fillId="2" borderId="0" xfId="0" applyFont="1" applyFill="1" applyAlignment="1">
      <alignment horizontal="left" vertical="top" wrapText="1"/>
    </xf>
    <xf numFmtId="0" fontId="3" fillId="2" borderId="0" xfId="0" applyFont="1" applyFill="1" applyAlignment="1">
      <alignment horizontal="left" vertical="top" wrapText="1"/>
    </xf>
    <xf numFmtId="0" fontId="5" fillId="0" borderId="0" xfId="0" applyFont="1" applyAlignment="1">
      <alignment horizontal="left" vertical="top" wrapText="1"/>
    </xf>
    <xf numFmtId="0" fontId="6" fillId="2" borderId="0" xfId="0" applyFont="1" applyFill="1" applyBorder="1" applyAlignment="1">
      <alignment horizontal="left" vertical="top" wrapText="1"/>
    </xf>
    <xf numFmtId="0" fontId="5" fillId="0" borderId="0" xfId="0" applyFont="1" applyAlignment="1">
      <alignment horizontal="left" vertical="top"/>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0" xfId="0" applyFont="1" applyFill="1" applyAlignment="1">
      <alignment horizontal="left" vertical="top"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0" xfId="0" applyFont="1" applyFill="1" applyAlignment="1">
      <alignment horizontal="left" vertical="top"/>
    </xf>
    <xf numFmtId="0" fontId="3" fillId="2" borderId="0" xfId="0" applyFont="1" applyFill="1" applyAlignment="1">
      <alignment horizontal="left" vertical="top"/>
    </xf>
    <xf numFmtId="0" fontId="6" fillId="2" borderId="0" xfId="0" applyFont="1" applyFill="1" applyAlignment="1">
      <alignment horizontal="center"/>
    </xf>
    <xf numFmtId="0" fontId="5" fillId="2" borderId="0" xfId="0" applyFont="1"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4" fillId="2" borderId="0" xfId="0" applyFont="1" applyFill="1" applyAlignment="1">
      <alignment horizontal="left" vertical="top"/>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cellXfs>
  <cellStyles count="2">
    <cellStyle name="Milliers" xfId="1" builtinId="3"/>
    <cellStyle name="Normal" xfId="0" builtinId="0"/>
  </cellStyles>
  <dxfs count="0"/>
  <tableStyles count="0" defaultTableStyle="TableStyleMedium2" defaultPivotStyle="PivotStyleLight16"/>
  <colors>
    <mruColors>
      <color rgb="FF800000"/>
      <color rgb="FF772C2A"/>
      <color rgb="FFCD7371"/>
      <color rgb="FFB657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77"/>
  <sheetViews>
    <sheetView zoomScaleNormal="100" workbookViewId="0">
      <selection activeCell="C7" sqref="C7"/>
    </sheetView>
  </sheetViews>
  <sheetFormatPr baseColWidth="10" defaultRowHeight="15"/>
  <cols>
    <col min="1" max="1" width="3.85546875" customWidth="1"/>
    <col min="3" max="3" width="21.7109375" bestFit="1" customWidth="1"/>
    <col min="4" max="4" width="18.28515625" customWidth="1"/>
    <col min="5" max="5" width="20.85546875" customWidth="1"/>
    <col min="6" max="6" width="21.7109375" bestFit="1" customWidth="1"/>
    <col min="7" max="7" width="15.28515625" bestFit="1" customWidth="1"/>
    <col min="10" max="10" width="32.42578125" customWidth="1"/>
    <col min="11" max="11" width="22" bestFit="1" customWidth="1"/>
    <col min="12" max="12" width="21.85546875" bestFit="1" customWidth="1"/>
    <col min="13" max="13" width="48" bestFit="1" customWidth="1"/>
    <col min="14" max="14" width="13.42578125" customWidth="1"/>
  </cols>
  <sheetData>
    <row r="1" spans="2:37">
      <c r="B1" s="162" t="s">
        <v>87</v>
      </c>
      <c r="C1" s="162"/>
      <c r="D1" s="162"/>
      <c r="E1" s="162"/>
      <c r="F1" s="162"/>
      <c r="G1" s="162"/>
      <c r="H1" s="162"/>
      <c r="I1" s="21"/>
      <c r="J1" s="21"/>
      <c r="K1" s="21"/>
      <c r="L1" s="21"/>
      <c r="M1" s="1"/>
      <c r="N1" s="1"/>
      <c r="O1" s="1"/>
      <c r="P1" s="1"/>
      <c r="Q1" s="1"/>
      <c r="R1" s="1"/>
      <c r="S1" s="1"/>
      <c r="T1" s="1"/>
      <c r="U1" s="1"/>
      <c r="V1" s="1"/>
      <c r="W1" s="1"/>
      <c r="X1" s="1"/>
      <c r="Y1" s="1"/>
      <c r="Z1" s="1"/>
      <c r="AA1" s="1"/>
      <c r="AB1" s="1"/>
      <c r="AC1" s="1"/>
      <c r="AD1" s="1"/>
      <c r="AE1" s="1"/>
      <c r="AF1" s="1"/>
      <c r="AG1" s="1"/>
      <c r="AH1" s="1"/>
      <c r="AI1" s="1"/>
      <c r="AJ1" s="1"/>
      <c r="AK1" s="1"/>
    </row>
    <row r="2" spans="2:37">
      <c r="B2" s="162"/>
      <c r="C2" s="162"/>
      <c r="D2" s="162"/>
      <c r="E2" s="162"/>
      <c r="F2" s="162"/>
      <c r="G2" s="162"/>
      <c r="H2" s="162"/>
      <c r="I2" s="24"/>
      <c r="J2" s="24"/>
      <c r="K2" s="24"/>
      <c r="L2" s="121"/>
      <c r="M2" s="2"/>
      <c r="N2" s="2"/>
      <c r="O2" s="2"/>
      <c r="P2" s="2"/>
      <c r="Q2" s="2"/>
      <c r="R2" s="2"/>
      <c r="S2" s="2"/>
      <c r="T2" s="2"/>
      <c r="U2" s="2"/>
      <c r="V2" s="1"/>
      <c r="W2" s="1"/>
      <c r="X2" s="1"/>
      <c r="Y2" s="1"/>
      <c r="Z2" s="1"/>
      <c r="AA2" s="1"/>
      <c r="AB2" s="1"/>
      <c r="AC2" s="1"/>
      <c r="AD2" s="1"/>
      <c r="AE2" s="1"/>
      <c r="AF2" s="1"/>
      <c r="AG2" s="1"/>
      <c r="AH2" s="1"/>
      <c r="AI2" s="1"/>
      <c r="AJ2" s="1"/>
      <c r="AK2" s="1"/>
    </row>
    <row r="3" spans="2:37">
      <c r="B3" s="24"/>
      <c r="C3" s="63"/>
      <c r="D3" s="122"/>
      <c r="E3" s="116" t="s">
        <v>0</v>
      </c>
      <c r="F3" s="122"/>
      <c r="G3" s="122"/>
      <c r="H3" s="158"/>
      <c r="I3" s="158"/>
      <c r="J3" s="158"/>
      <c r="K3" s="158"/>
      <c r="L3" s="158"/>
      <c r="M3" s="2"/>
      <c r="N3" s="2"/>
      <c r="O3" s="2"/>
      <c r="P3" s="2"/>
      <c r="Q3" s="2"/>
      <c r="R3" s="2"/>
      <c r="S3" s="2"/>
      <c r="T3" s="2"/>
      <c r="U3" s="2"/>
      <c r="V3" s="1"/>
      <c r="W3" s="1"/>
      <c r="X3" s="1"/>
      <c r="Y3" s="1"/>
      <c r="Z3" s="1"/>
      <c r="AA3" s="1"/>
      <c r="AB3" s="1"/>
      <c r="AC3" s="1"/>
      <c r="AD3" s="1"/>
      <c r="AE3" s="1"/>
      <c r="AF3" s="1"/>
      <c r="AG3" s="1"/>
      <c r="AH3" s="1"/>
      <c r="AI3" s="1"/>
      <c r="AJ3" s="1"/>
      <c r="AK3" s="1"/>
    </row>
    <row r="4" spans="2:37" ht="46.5" customHeight="1">
      <c r="B4" s="24"/>
      <c r="C4" s="21"/>
      <c r="D4" s="110" t="s">
        <v>65</v>
      </c>
      <c r="E4" s="110" t="s">
        <v>66</v>
      </c>
      <c r="F4" s="123"/>
      <c r="G4" s="30"/>
      <c r="H4" s="30"/>
      <c r="I4" s="123"/>
      <c r="J4" s="116"/>
      <c r="K4" s="123"/>
      <c r="L4" s="30"/>
      <c r="M4" s="2"/>
      <c r="N4" s="2"/>
      <c r="O4" s="2"/>
      <c r="P4" s="2"/>
      <c r="Q4" s="2"/>
      <c r="R4" s="2"/>
      <c r="S4" s="2"/>
      <c r="T4" s="2"/>
      <c r="U4" s="2"/>
      <c r="V4" s="1"/>
      <c r="W4" s="1"/>
      <c r="X4" s="1"/>
      <c r="Y4" s="1"/>
      <c r="Z4" s="1"/>
      <c r="AA4" s="1"/>
      <c r="AB4" s="1"/>
      <c r="AC4" s="1"/>
      <c r="AD4" s="1"/>
      <c r="AE4" s="1"/>
      <c r="AF4" s="1"/>
      <c r="AG4" s="1"/>
      <c r="AH4" s="1"/>
      <c r="AI4" s="1"/>
      <c r="AJ4" s="1"/>
      <c r="AK4" s="1"/>
    </row>
    <row r="5" spans="2:37">
      <c r="B5" s="24"/>
      <c r="C5" s="91" t="s">
        <v>42</v>
      </c>
      <c r="D5" s="77">
        <v>38.638682876266543</v>
      </c>
      <c r="E5" s="77">
        <v>40.019131989934905</v>
      </c>
      <c r="F5" s="124"/>
      <c r="G5" s="62"/>
      <c r="H5" s="62"/>
      <c r="I5" s="124"/>
      <c r="J5" s="124"/>
      <c r="K5" s="124"/>
      <c r="L5" s="62"/>
      <c r="M5" s="2"/>
      <c r="N5" s="2"/>
      <c r="O5" s="2"/>
      <c r="P5" s="2"/>
      <c r="Q5" s="2"/>
      <c r="R5" s="2"/>
      <c r="S5" s="2"/>
      <c r="T5" s="2"/>
      <c r="U5" s="2"/>
      <c r="V5" s="1"/>
      <c r="W5" s="1"/>
      <c r="X5" s="1"/>
      <c r="Y5" s="1"/>
      <c r="Z5" s="1"/>
      <c r="AA5" s="1"/>
      <c r="AB5" s="1"/>
      <c r="AC5" s="1"/>
      <c r="AD5" s="1"/>
      <c r="AE5" s="1"/>
      <c r="AF5" s="1"/>
      <c r="AG5" s="1"/>
      <c r="AH5" s="1"/>
      <c r="AI5" s="1"/>
      <c r="AJ5" s="1"/>
      <c r="AK5" s="1"/>
    </row>
    <row r="6" spans="2:37">
      <c r="B6" s="24"/>
      <c r="C6" s="94" t="s">
        <v>43</v>
      </c>
      <c r="D6" s="53">
        <v>34.04498083613894</v>
      </c>
      <c r="E6" s="53">
        <v>42.350381380794055</v>
      </c>
      <c r="F6" s="124"/>
      <c r="G6" s="62"/>
      <c r="H6" s="62"/>
      <c r="I6" s="124"/>
      <c r="J6" s="124"/>
      <c r="K6" s="124"/>
      <c r="L6" s="62"/>
      <c r="M6" s="2"/>
      <c r="N6" s="2"/>
      <c r="O6" s="2"/>
      <c r="P6" s="2"/>
      <c r="Q6" s="2"/>
      <c r="R6" s="2"/>
      <c r="S6" s="2"/>
      <c r="T6" s="2"/>
      <c r="U6" s="2"/>
      <c r="V6" s="1"/>
      <c r="W6" s="1"/>
      <c r="X6" s="1"/>
      <c r="Y6" s="1"/>
      <c r="Z6" s="1"/>
      <c r="AA6" s="1"/>
      <c r="AB6" s="1"/>
      <c r="AC6" s="1"/>
      <c r="AD6" s="1"/>
      <c r="AE6" s="1"/>
      <c r="AF6" s="1"/>
      <c r="AG6" s="1"/>
      <c r="AH6" s="1"/>
      <c r="AI6" s="1"/>
      <c r="AJ6" s="1"/>
      <c r="AK6" s="1"/>
    </row>
    <row r="7" spans="2:37">
      <c r="B7" s="24"/>
      <c r="C7" s="94" t="s">
        <v>41</v>
      </c>
      <c r="D7" s="53">
        <v>5.7716567700256327</v>
      </c>
      <c r="E7" s="53">
        <v>26.743700403731033</v>
      </c>
      <c r="F7" s="124"/>
      <c r="G7" s="62"/>
      <c r="H7" s="62"/>
      <c r="I7" s="124"/>
      <c r="J7" s="124"/>
      <c r="K7" s="124"/>
      <c r="L7" s="62"/>
      <c r="M7" s="2"/>
      <c r="N7" s="2"/>
      <c r="O7" s="2"/>
      <c r="P7" s="2"/>
      <c r="Q7" s="2"/>
      <c r="R7" s="2"/>
      <c r="S7" s="2"/>
      <c r="T7" s="2"/>
      <c r="U7" s="2"/>
      <c r="V7" s="1"/>
      <c r="W7" s="1"/>
      <c r="X7" s="1"/>
      <c r="Y7" s="1"/>
      <c r="Z7" s="1"/>
      <c r="AA7" s="1"/>
      <c r="AB7" s="1"/>
      <c r="AC7" s="1"/>
      <c r="AD7" s="1"/>
      <c r="AE7" s="1"/>
      <c r="AF7" s="1"/>
      <c r="AG7" s="1"/>
      <c r="AH7" s="1"/>
      <c r="AI7" s="1"/>
      <c r="AJ7" s="1"/>
      <c r="AK7" s="1"/>
    </row>
    <row r="8" spans="2:37">
      <c r="B8" s="24"/>
      <c r="C8" s="100" t="s">
        <v>2</v>
      </c>
      <c r="D8" s="125"/>
      <c r="E8" s="69">
        <v>11.031231895507453</v>
      </c>
      <c r="F8" s="124"/>
      <c r="G8" s="62"/>
      <c r="H8" s="62"/>
      <c r="I8" s="124"/>
      <c r="J8" s="124"/>
      <c r="K8" s="124"/>
      <c r="L8" s="62"/>
      <c r="M8" s="2"/>
      <c r="N8" s="2"/>
      <c r="O8" s="2"/>
      <c r="P8" s="2"/>
      <c r="Q8" s="2"/>
      <c r="R8" s="2"/>
      <c r="S8" s="2"/>
      <c r="T8" s="2"/>
      <c r="U8" s="2"/>
      <c r="V8" s="1"/>
      <c r="W8" s="1"/>
      <c r="X8" s="1"/>
      <c r="Y8" s="1"/>
      <c r="Z8" s="1"/>
      <c r="AA8" s="1"/>
      <c r="AB8" s="1"/>
      <c r="AC8" s="1"/>
      <c r="AD8" s="1"/>
      <c r="AE8" s="1"/>
      <c r="AF8" s="1"/>
      <c r="AG8" s="1"/>
      <c r="AH8" s="1"/>
      <c r="AI8" s="1"/>
      <c r="AJ8" s="1"/>
      <c r="AK8" s="1"/>
    </row>
    <row r="9" spans="2:37">
      <c r="B9" s="2"/>
      <c r="C9" s="2"/>
      <c r="D9" s="2"/>
      <c r="E9" s="2"/>
      <c r="F9" s="2"/>
      <c r="G9" s="2"/>
      <c r="H9" s="2"/>
      <c r="I9" s="2"/>
      <c r="J9" s="2"/>
      <c r="K9" s="2"/>
      <c r="L9" s="2"/>
      <c r="M9" s="2"/>
      <c r="N9" s="2"/>
      <c r="O9" s="2"/>
      <c r="P9" s="2"/>
      <c r="Q9" s="2"/>
      <c r="R9" s="2"/>
      <c r="S9" s="2"/>
      <c r="T9" s="2"/>
      <c r="U9" s="2"/>
      <c r="V9" s="1"/>
      <c r="W9" s="1"/>
      <c r="X9" s="1"/>
      <c r="Y9" s="1"/>
      <c r="Z9" s="1"/>
      <c r="AA9" s="1"/>
      <c r="AB9" s="1"/>
      <c r="AC9" s="1"/>
      <c r="AD9" s="1"/>
      <c r="AE9" s="1"/>
      <c r="AF9" s="1"/>
      <c r="AG9" s="1"/>
      <c r="AH9" s="1"/>
      <c r="AI9" s="1"/>
      <c r="AJ9" s="1"/>
      <c r="AK9" s="1"/>
    </row>
    <row r="10" spans="2:37" ht="15" customHeight="1">
      <c r="B10" s="2"/>
      <c r="C10" s="160" t="s">
        <v>79</v>
      </c>
      <c r="D10" s="161"/>
      <c r="E10" s="161"/>
      <c r="F10" s="15"/>
      <c r="G10" s="2"/>
      <c r="H10" s="2"/>
      <c r="I10" s="2"/>
      <c r="J10" s="2"/>
      <c r="K10" s="2"/>
      <c r="L10" s="2"/>
      <c r="M10" s="2"/>
      <c r="N10" s="2"/>
      <c r="O10" s="2"/>
      <c r="P10" s="2"/>
      <c r="Q10" s="2"/>
      <c r="R10" s="2"/>
      <c r="S10" s="2"/>
      <c r="T10" s="2"/>
      <c r="U10" s="2"/>
      <c r="V10" s="1"/>
      <c r="W10" s="1"/>
      <c r="X10" s="1"/>
      <c r="Y10" s="1"/>
      <c r="Z10" s="1"/>
      <c r="AA10" s="1"/>
      <c r="AB10" s="1"/>
      <c r="AC10" s="1"/>
      <c r="AD10" s="1"/>
      <c r="AE10" s="1"/>
      <c r="AF10" s="1"/>
      <c r="AG10" s="1"/>
      <c r="AH10" s="1"/>
      <c r="AI10" s="1"/>
      <c r="AJ10" s="1"/>
      <c r="AK10" s="1"/>
    </row>
    <row r="11" spans="2:37">
      <c r="B11" s="2"/>
      <c r="C11" s="161"/>
      <c r="D11" s="161"/>
      <c r="E11" s="161"/>
      <c r="F11" s="16"/>
      <c r="G11" s="2"/>
      <c r="H11" s="2"/>
      <c r="I11" s="7"/>
      <c r="J11" s="7"/>
      <c r="K11" s="7"/>
      <c r="L11" s="7"/>
      <c r="M11" s="7"/>
      <c r="N11" s="2"/>
      <c r="O11" s="2"/>
      <c r="P11" s="2"/>
      <c r="Q11" s="2"/>
      <c r="R11" s="2"/>
      <c r="S11" s="2"/>
      <c r="T11" s="2"/>
      <c r="U11" s="2"/>
      <c r="V11" s="1"/>
      <c r="W11" s="1"/>
      <c r="X11" s="1"/>
      <c r="Y11" s="1"/>
      <c r="Z11" s="1"/>
      <c r="AA11" s="1"/>
      <c r="AB11" s="1"/>
      <c r="AC11" s="1"/>
      <c r="AD11" s="1"/>
      <c r="AE11" s="1"/>
      <c r="AF11" s="1"/>
      <c r="AG11" s="1"/>
      <c r="AH11" s="1"/>
      <c r="AI11" s="1"/>
      <c r="AJ11" s="1"/>
      <c r="AK11" s="1"/>
    </row>
    <row r="12" spans="2:37">
      <c r="B12" s="2"/>
      <c r="C12" s="161"/>
      <c r="D12" s="161"/>
      <c r="E12" s="161"/>
      <c r="F12" s="8"/>
      <c r="G12" s="2"/>
      <c r="H12" s="2"/>
      <c r="I12" s="2"/>
      <c r="J12" s="6"/>
      <c r="K12" s="12"/>
      <c r="L12" s="12"/>
      <c r="M12" s="6"/>
      <c r="N12" s="2"/>
      <c r="O12" s="2"/>
      <c r="P12" s="2"/>
      <c r="Q12" s="2"/>
      <c r="R12" s="2"/>
      <c r="S12" s="2"/>
      <c r="T12" s="2"/>
      <c r="U12" s="2"/>
      <c r="V12" s="1"/>
      <c r="W12" s="1"/>
      <c r="X12" s="1"/>
      <c r="Y12" s="1"/>
      <c r="Z12" s="1"/>
      <c r="AA12" s="1"/>
      <c r="AB12" s="1"/>
      <c r="AC12" s="1"/>
      <c r="AD12" s="1"/>
      <c r="AE12" s="1"/>
      <c r="AF12" s="1"/>
      <c r="AG12" s="1"/>
      <c r="AH12" s="1"/>
      <c r="AI12" s="1"/>
      <c r="AJ12" s="1"/>
      <c r="AK12" s="1"/>
    </row>
    <row r="13" spans="2:37">
      <c r="B13" s="2"/>
      <c r="C13" s="161"/>
      <c r="D13" s="161"/>
      <c r="E13" s="161"/>
      <c r="F13" s="8"/>
      <c r="G13" s="2"/>
      <c r="H13" s="2"/>
      <c r="I13" s="16"/>
      <c r="J13" s="8"/>
      <c r="K13" s="17"/>
      <c r="L13" s="8"/>
      <c r="M13" s="8"/>
      <c r="N13" s="2"/>
      <c r="O13" s="2"/>
      <c r="P13" s="2"/>
      <c r="Q13" s="2"/>
      <c r="R13" s="2"/>
      <c r="S13" s="2"/>
      <c r="T13" s="2"/>
      <c r="U13" s="2"/>
      <c r="V13" s="1"/>
      <c r="W13" s="1"/>
      <c r="X13" s="1"/>
      <c r="Y13" s="1"/>
      <c r="Z13" s="1"/>
      <c r="AA13" s="1"/>
      <c r="AB13" s="1"/>
      <c r="AC13" s="1"/>
      <c r="AD13" s="1"/>
      <c r="AE13" s="1"/>
      <c r="AF13" s="1"/>
      <c r="AG13" s="1"/>
      <c r="AH13" s="1"/>
      <c r="AI13" s="1"/>
      <c r="AJ13" s="1"/>
      <c r="AK13" s="1"/>
    </row>
    <row r="14" spans="2:37">
      <c r="B14" s="2"/>
      <c r="C14" s="161"/>
      <c r="D14" s="161"/>
      <c r="E14" s="161"/>
      <c r="F14" s="8"/>
      <c r="G14" s="2"/>
      <c r="H14" s="2"/>
      <c r="I14" s="16"/>
      <c r="J14" s="8"/>
      <c r="K14" s="8"/>
      <c r="L14" s="8"/>
      <c r="M14" s="8"/>
      <c r="N14" s="2"/>
      <c r="O14" s="2"/>
      <c r="P14" s="2"/>
      <c r="Q14" s="2"/>
      <c r="R14" s="2"/>
      <c r="S14" s="2"/>
      <c r="T14" s="2"/>
      <c r="U14" s="2"/>
      <c r="V14" s="1"/>
      <c r="W14" s="1"/>
      <c r="X14" s="1"/>
      <c r="Y14" s="1"/>
      <c r="Z14" s="1"/>
      <c r="AA14" s="1"/>
      <c r="AB14" s="1"/>
      <c r="AC14" s="1"/>
      <c r="AD14" s="1"/>
      <c r="AE14" s="1"/>
      <c r="AF14" s="1"/>
      <c r="AG14" s="1"/>
      <c r="AH14" s="1"/>
      <c r="AI14" s="1"/>
      <c r="AJ14" s="1"/>
      <c r="AK14" s="1"/>
    </row>
    <row r="15" spans="2:37">
      <c r="B15" s="2"/>
      <c r="C15" s="161"/>
      <c r="D15" s="161"/>
      <c r="E15" s="161"/>
      <c r="F15" s="8"/>
      <c r="G15" s="2"/>
      <c r="H15" s="2"/>
      <c r="I15" s="16"/>
      <c r="J15" s="8"/>
      <c r="K15" s="8"/>
      <c r="L15" s="8"/>
      <c r="M15" s="8"/>
      <c r="N15" s="2"/>
      <c r="O15" s="2"/>
      <c r="P15" s="2"/>
      <c r="Q15" s="2"/>
      <c r="R15" s="2"/>
      <c r="S15" s="2"/>
      <c r="T15" s="2"/>
      <c r="U15" s="2"/>
      <c r="V15" s="1"/>
      <c r="W15" s="1"/>
      <c r="X15" s="1"/>
      <c r="Y15" s="1"/>
      <c r="Z15" s="1"/>
      <c r="AA15" s="1"/>
      <c r="AB15" s="1"/>
      <c r="AC15" s="1"/>
      <c r="AD15" s="1"/>
      <c r="AE15" s="1"/>
      <c r="AF15" s="1"/>
      <c r="AG15" s="1"/>
      <c r="AH15" s="1"/>
      <c r="AI15" s="1"/>
      <c r="AJ15" s="1"/>
      <c r="AK15" s="1"/>
    </row>
    <row r="16" spans="2:37">
      <c r="B16" s="2"/>
      <c r="C16" s="161"/>
      <c r="D16" s="161"/>
      <c r="E16" s="161"/>
      <c r="F16" s="8"/>
      <c r="G16" s="2"/>
      <c r="H16" s="2"/>
      <c r="I16" s="2"/>
      <c r="J16" s="2"/>
      <c r="K16" s="2"/>
      <c r="L16" s="2"/>
      <c r="M16" s="2"/>
      <c r="N16" s="2"/>
      <c r="O16" s="2"/>
      <c r="P16" s="2"/>
      <c r="Q16" s="2"/>
      <c r="R16" s="2"/>
      <c r="S16" s="2"/>
      <c r="T16" s="2"/>
      <c r="U16" s="2"/>
      <c r="V16" s="1"/>
      <c r="W16" s="1"/>
      <c r="X16" s="1"/>
      <c r="Y16" s="1"/>
      <c r="Z16" s="1"/>
      <c r="AA16" s="1"/>
      <c r="AB16" s="1"/>
      <c r="AC16" s="1"/>
      <c r="AD16" s="1"/>
      <c r="AE16" s="1"/>
      <c r="AF16" s="1"/>
      <c r="AG16" s="1"/>
      <c r="AH16" s="1"/>
      <c r="AI16" s="1"/>
      <c r="AJ16" s="1"/>
      <c r="AK16" s="1"/>
    </row>
    <row r="17" spans="2:37">
      <c r="B17" s="2"/>
      <c r="C17" s="161"/>
      <c r="D17" s="161"/>
      <c r="E17" s="161"/>
      <c r="F17" s="2"/>
      <c r="G17" s="2"/>
      <c r="H17" s="2"/>
      <c r="I17" s="2"/>
      <c r="J17" s="2"/>
      <c r="K17" s="2"/>
      <c r="L17" s="2"/>
      <c r="M17" s="2"/>
      <c r="N17" s="2"/>
      <c r="O17" s="2"/>
      <c r="P17" s="2"/>
      <c r="Q17" s="2"/>
      <c r="R17" s="2"/>
      <c r="S17" s="2"/>
      <c r="T17" s="2"/>
      <c r="U17" s="2"/>
      <c r="V17" s="1"/>
      <c r="W17" s="1"/>
      <c r="X17" s="1"/>
      <c r="Y17" s="1"/>
      <c r="Z17" s="1"/>
      <c r="AA17" s="1"/>
      <c r="AB17" s="1"/>
      <c r="AC17" s="1"/>
      <c r="AD17" s="1"/>
      <c r="AE17" s="1"/>
      <c r="AF17" s="1"/>
      <c r="AG17" s="1"/>
      <c r="AH17" s="1"/>
      <c r="AI17" s="1"/>
      <c r="AJ17" s="1"/>
      <c r="AK17" s="1"/>
    </row>
    <row r="18" spans="2:37" ht="73.5" customHeight="1">
      <c r="B18" s="2"/>
      <c r="C18" s="161"/>
      <c r="D18" s="161"/>
      <c r="E18" s="161"/>
      <c r="F18" s="2"/>
      <c r="G18" s="2"/>
      <c r="H18" s="2"/>
      <c r="I18" s="2"/>
      <c r="J18" s="2"/>
      <c r="K18" s="2"/>
      <c r="L18" s="2"/>
      <c r="M18" s="2"/>
      <c r="N18" s="2"/>
      <c r="O18" s="2"/>
      <c r="P18" s="2"/>
      <c r="Q18" s="2"/>
      <c r="R18" s="2"/>
      <c r="S18" s="2"/>
      <c r="T18" s="2"/>
      <c r="U18" s="2"/>
      <c r="V18" s="1"/>
      <c r="W18" s="1"/>
      <c r="X18" s="1"/>
      <c r="Y18" s="1"/>
      <c r="Z18" s="1"/>
      <c r="AA18" s="1"/>
      <c r="AB18" s="1"/>
      <c r="AC18" s="1"/>
      <c r="AD18" s="1"/>
      <c r="AE18" s="1"/>
      <c r="AF18" s="1"/>
      <c r="AG18" s="1"/>
      <c r="AH18" s="1"/>
      <c r="AI18" s="1"/>
      <c r="AJ18" s="1"/>
      <c r="AK18" s="1"/>
    </row>
    <row r="19" spans="2:37" ht="28.5" customHeight="1">
      <c r="B19" s="2"/>
      <c r="C19" s="2"/>
      <c r="D19" s="2"/>
      <c r="E19" s="2"/>
      <c r="F19" s="2"/>
      <c r="G19" s="2"/>
      <c r="H19" s="2"/>
      <c r="I19" s="2"/>
      <c r="J19" s="2"/>
      <c r="K19" s="2"/>
      <c r="L19" s="2"/>
      <c r="M19" s="2"/>
      <c r="N19" s="2"/>
      <c r="O19" s="2"/>
      <c r="P19" s="2"/>
      <c r="Q19" s="2"/>
      <c r="R19" s="2"/>
      <c r="S19" s="2"/>
      <c r="T19" s="2"/>
      <c r="U19" s="2"/>
      <c r="V19" s="1"/>
      <c r="W19" s="1"/>
      <c r="X19" s="1"/>
      <c r="Y19" s="1"/>
      <c r="Z19" s="1"/>
      <c r="AA19" s="1"/>
      <c r="AB19" s="1"/>
      <c r="AC19" s="1"/>
      <c r="AD19" s="1"/>
      <c r="AE19" s="1"/>
      <c r="AF19" s="1"/>
      <c r="AG19" s="1"/>
      <c r="AH19" s="1"/>
      <c r="AI19" s="1"/>
      <c r="AJ19" s="1"/>
      <c r="AK19" s="1"/>
    </row>
    <row r="20" spans="2:37">
      <c r="B20" s="2"/>
      <c r="C20" s="2"/>
      <c r="D20" s="2"/>
      <c r="E20" s="2"/>
      <c r="F20" s="2"/>
      <c r="G20" s="2"/>
      <c r="H20" s="2"/>
      <c r="I20" s="2"/>
      <c r="J20" s="2"/>
      <c r="K20" s="2"/>
      <c r="L20" s="2"/>
      <c r="M20" s="2"/>
      <c r="N20" s="2"/>
      <c r="O20" s="2"/>
      <c r="P20" s="2"/>
      <c r="Q20" s="2"/>
      <c r="R20" s="2"/>
      <c r="S20" s="2"/>
      <c r="T20" s="2"/>
      <c r="U20" s="2"/>
      <c r="V20" s="1"/>
      <c r="W20" s="1"/>
      <c r="X20" s="1"/>
      <c r="Y20" s="1"/>
      <c r="Z20" s="1"/>
      <c r="AA20" s="1"/>
      <c r="AB20" s="1"/>
      <c r="AC20" s="1"/>
      <c r="AD20" s="1"/>
      <c r="AE20" s="1"/>
      <c r="AF20" s="1"/>
      <c r="AG20" s="1"/>
      <c r="AH20" s="1"/>
      <c r="AI20" s="1"/>
      <c r="AJ20" s="1"/>
      <c r="AK20" s="1"/>
    </row>
    <row r="21" spans="2:37">
      <c r="B21" s="2"/>
      <c r="C21" s="2"/>
      <c r="D21" s="2"/>
      <c r="E21" s="2"/>
      <c r="F21" s="2"/>
      <c r="G21" s="2"/>
      <c r="H21" s="2"/>
      <c r="I21" s="2"/>
      <c r="J21" s="2"/>
      <c r="K21" s="2"/>
      <c r="L21" s="2"/>
      <c r="M21" s="2"/>
      <c r="N21" s="2"/>
      <c r="O21" s="2"/>
      <c r="P21" s="2"/>
      <c r="Q21" s="2"/>
      <c r="R21" s="2"/>
      <c r="S21" s="2"/>
      <c r="T21" s="2"/>
      <c r="U21" s="2"/>
      <c r="V21" s="1"/>
      <c r="W21" s="1"/>
      <c r="X21" s="1"/>
      <c r="Y21" s="1"/>
      <c r="Z21" s="1"/>
      <c r="AA21" s="1"/>
      <c r="AB21" s="1"/>
      <c r="AC21" s="1"/>
      <c r="AD21" s="1"/>
      <c r="AE21" s="1"/>
      <c r="AF21" s="1"/>
      <c r="AG21" s="1"/>
      <c r="AH21" s="1"/>
      <c r="AI21" s="1"/>
      <c r="AJ21" s="1"/>
      <c r="AK21" s="1"/>
    </row>
    <row r="22" spans="2:37">
      <c r="B22" s="2"/>
      <c r="C22" s="2"/>
      <c r="D22" s="2"/>
      <c r="E22" s="2"/>
      <c r="F22" s="2"/>
      <c r="G22" s="2"/>
      <c r="H22" s="2"/>
      <c r="I22" s="2"/>
      <c r="J22" s="2"/>
      <c r="K22" s="2"/>
      <c r="L22" s="2"/>
      <c r="M22" s="2"/>
      <c r="N22" s="2"/>
      <c r="O22" s="2"/>
      <c r="P22" s="2"/>
      <c r="Q22" s="2"/>
      <c r="R22" s="2"/>
      <c r="S22" s="2"/>
      <c r="T22" s="2"/>
      <c r="U22" s="2"/>
      <c r="V22" s="1"/>
      <c r="W22" s="1"/>
      <c r="X22" s="1"/>
      <c r="Y22" s="1"/>
      <c r="Z22" s="1"/>
      <c r="AA22" s="1"/>
      <c r="AB22" s="1"/>
      <c r="AC22" s="1"/>
      <c r="AD22" s="1"/>
      <c r="AE22" s="1"/>
      <c r="AF22" s="1"/>
      <c r="AG22" s="1"/>
      <c r="AH22" s="1"/>
      <c r="AI22" s="1"/>
      <c r="AJ22" s="1"/>
      <c r="AK22" s="1"/>
    </row>
    <row r="23" spans="2:37">
      <c r="B23" s="2"/>
      <c r="C23" s="2"/>
      <c r="D23" s="2"/>
      <c r="E23" s="2"/>
      <c r="F23" s="2"/>
      <c r="G23" s="2"/>
      <c r="H23" s="2"/>
      <c r="I23" s="2"/>
      <c r="J23" s="2"/>
      <c r="K23" s="2"/>
      <c r="L23" s="2"/>
      <c r="M23" s="2"/>
      <c r="N23" s="2"/>
      <c r="O23" s="2"/>
      <c r="P23" s="2"/>
      <c r="Q23" s="2"/>
      <c r="R23" s="2"/>
      <c r="S23" s="2"/>
      <c r="T23" s="2"/>
      <c r="U23" s="2"/>
      <c r="V23" s="1"/>
      <c r="W23" s="1"/>
      <c r="X23" s="1"/>
      <c r="Y23" s="1"/>
      <c r="Z23" s="1"/>
      <c r="AA23" s="1"/>
      <c r="AB23" s="1"/>
      <c r="AC23" s="1"/>
      <c r="AD23" s="1"/>
      <c r="AE23" s="1"/>
      <c r="AF23" s="1"/>
      <c r="AG23" s="1"/>
      <c r="AH23" s="1"/>
      <c r="AI23" s="1"/>
      <c r="AJ23" s="1"/>
      <c r="AK23" s="1"/>
    </row>
    <row r="24" spans="2:37">
      <c r="B24" s="2"/>
      <c r="C24" s="2"/>
      <c r="D24" s="2"/>
      <c r="E24" s="2"/>
      <c r="F24" s="2"/>
      <c r="G24" s="2"/>
      <c r="H24" s="2"/>
      <c r="I24" s="2"/>
      <c r="J24" s="2"/>
      <c r="K24" s="2"/>
      <c r="L24" s="2"/>
      <c r="M24" s="2"/>
      <c r="N24" s="2"/>
      <c r="O24" s="2"/>
      <c r="P24" s="2"/>
      <c r="Q24" s="2"/>
      <c r="R24" s="2"/>
      <c r="S24" s="2"/>
      <c r="T24" s="2"/>
      <c r="U24" s="2"/>
      <c r="V24" s="1"/>
      <c r="W24" s="1"/>
      <c r="X24" s="1"/>
      <c r="Y24" s="1"/>
      <c r="Z24" s="1"/>
      <c r="AA24" s="1"/>
      <c r="AB24" s="1"/>
      <c r="AC24" s="1"/>
      <c r="AD24" s="1"/>
      <c r="AE24" s="1"/>
      <c r="AF24" s="1"/>
      <c r="AG24" s="1"/>
      <c r="AH24" s="1"/>
      <c r="AI24" s="1"/>
      <c r="AJ24" s="1"/>
      <c r="AK24" s="1"/>
    </row>
    <row r="25" spans="2:37">
      <c r="B25" s="2"/>
      <c r="C25" s="2"/>
      <c r="D25" s="2"/>
      <c r="E25" s="2"/>
      <c r="F25" s="2"/>
      <c r="G25" s="2"/>
      <c r="H25" s="2"/>
      <c r="I25" s="2"/>
      <c r="J25" s="2"/>
      <c r="K25" s="2"/>
      <c r="L25" s="2"/>
      <c r="M25" s="2"/>
      <c r="N25" s="2"/>
      <c r="O25" s="2"/>
      <c r="P25" s="2"/>
      <c r="Q25" s="2"/>
      <c r="R25" s="2"/>
      <c r="S25" s="2"/>
      <c r="T25" s="2"/>
      <c r="U25" s="2"/>
      <c r="V25" s="1"/>
      <c r="W25" s="1"/>
      <c r="X25" s="1"/>
      <c r="Y25" s="1"/>
      <c r="Z25" s="1"/>
      <c r="AA25" s="1"/>
      <c r="AB25" s="1"/>
      <c r="AC25" s="1"/>
      <c r="AD25" s="1"/>
      <c r="AE25" s="1"/>
      <c r="AF25" s="1"/>
      <c r="AG25" s="1"/>
      <c r="AH25" s="1"/>
      <c r="AI25" s="1"/>
      <c r="AJ25" s="1"/>
      <c r="AK25" s="1"/>
    </row>
    <row r="26" spans="2:37">
      <c r="B26" s="2"/>
      <c r="C26" s="2"/>
      <c r="D26" s="2"/>
      <c r="E26" s="2"/>
      <c r="F26" s="2"/>
      <c r="G26" s="2"/>
      <c r="H26" s="2"/>
      <c r="I26" s="2"/>
      <c r="J26" s="2"/>
      <c r="K26" s="2"/>
      <c r="L26" s="2"/>
      <c r="M26" s="2"/>
      <c r="N26" s="2"/>
      <c r="O26" s="2"/>
      <c r="P26" s="2"/>
      <c r="Q26" s="2"/>
      <c r="R26" s="2"/>
      <c r="S26" s="2"/>
      <c r="T26" s="2"/>
      <c r="U26" s="2"/>
      <c r="V26" s="1"/>
      <c r="W26" s="1"/>
      <c r="X26" s="1"/>
      <c r="Y26" s="1"/>
      <c r="Z26" s="1"/>
      <c r="AA26" s="1"/>
      <c r="AB26" s="1"/>
      <c r="AC26" s="1"/>
      <c r="AD26" s="1"/>
      <c r="AE26" s="1"/>
      <c r="AF26" s="1"/>
      <c r="AG26" s="1"/>
      <c r="AH26" s="1"/>
      <c r="AI26" s="1"/>
      <c r="AJ26" s="1"/>
      <c r="AK26" s="1"/>
    </row>
    <row r="27" spans="2:37">
      <c r="B27" s="2"/>
      <c r="C27" s="2"/>
      <c r="D27" s="2"/>
      <c r="E27" s="2"/>
      <c r="F27" s="2"/>
      <c r="G27" s="2"/>
      <c r="H27" s="2"/>
      <c r="I27" s="2"/>
      <c r="J27" s="2"/>
      <c r="K27" s="2"/>
      <c r="L27" s="2"/>
      <c r="M27" s="2"/>
      <c r="N27" s="2"/>
      <c r="O27" s="2"/>
      <c r="P27" s="2"/>
      <c r="Q27" s="2"/>
      <c r="R27" s="2"/>
      <c r="S27" s="2"/>
      <c r="T27" s="2"/>
      <c r="U27" s="2"/>
      <c r="V27" s="1"/>
      <c r="W27" s="1"/>
      <c r="X27" s="1"/>
      <c r="Y27" s="1"/>
      <c r="Z27" s="1"/>
      <c r="AA27" s="1"/>
      <c r="AB27" s="1"/>
      <c r="AC27" s="1"/>
      <c r="AD27" s="1"/>
      <c r="AE27" s="1"/>
      <c r="AF27" s="1"/>
      <c r="AG27" s="1"/>
      <c r="AH27" s="1"/>
      <c r="AI27" s="1"/>
      <c r="AJ27" s="1"/>
      <c r="AK27" s="1"/>
    </row>
    <row r="28" spans="2:37">
      <c r="B28" s="2"/>
      <c r="C28" s="2"/>
      <c r="D28" s="2"/>
      <c r="E28" s="2"/>
      <c r="F28" s="2"/>
      <c r="G28" s="2"/>
      <c r="H28" s="2"/>
      <c r="I28" s="2"/>
      <c r="J28" s="2"/>
      <c r="K28" s="2"/>
      <c r="L28" s="2"/>
      <c r="M28" s="2"/>
      <c r="N28" s="2"/>
      <c r="O28" s="2"/>
      <c r="P28" s="2"/>
      <c r="Q28" s="2"/>
      <c r="R28" s="2"/>
      <c r="S28" s="2"/>
      <c r="T28" s="2"/>
      <c r="U28" s="2"/>
      <c r="V28" s="1"/>
      <c r="W28" s="1"/>
      <c r="X28" s="1"/>
      <c r="Y28" s="1"/>
      <c r="Z28" s="1"/>
      <c r="AA28" s="1"/>
      <c r="AB28" s="1"/>
      <c r="AC28" s="1"/>
      <c r="AD28" s="1"/>
      <c r="AE28" s="1"/>
      <c r="AF28" s="1"/>
      <c r="AG28" s="1"/>
      <c r="AH28" s="1"/>
      <c r="AI28" s="1"/>
      <c r="AJ28" s="1"/>
      <c r="AK28" s="1"/>
    </row>
    <row r="29" spans="2:37">
      <c r="B29" s="2"/>
      <c r="C29" s="2"/>
      <c r="D29" s="2"/>
      <c r="E29" s="2"/>
      <c r="F29" s="2"/>
      <c r="G29" s="2"/>
      <c r="H29" s="2"/>
      <c r="I29" s="2"/>
      <c r="J29" s="2"/>
      <c r="K29" s="2"/>
      <c r="L29" s="2"/>
      <c r="M29" s="2"/>
      <c r="N29" s="2"/>
      <c r="O29" s="2"/>
      <c r="P29" s="2"/>
      <c r="Q29" s="2"/>
      <c r="R29" s="2"/>
      <c r="S29" s="2"/>
      <c r="T29" s="2"/>
      <c r="U29" s="2"/>
      <c r="V29" s="1"/>
      <c r="W29" s="1"/>
      <c r="X29" s="1"/>
      <c r="Y29" s="1"/>
      <c r="Z29" s="1"/>
      <c r="AA29" s="1"/>
      <c r="AB29" s="1"/>
      <c r="AC29" s="1"/>
      <c r="AD29" s="1"/>
      <c r="AE29" s="1"/>
      <c r="AF29" s="1"/>
      <c r="AG29" s="1"/>
      <c r="AH29" s="1"/>
      <c r="AI29" s="1"/>
      <c r="AJ29" s="1"/>
      <c r="AK29" s="1"/>
    </row>
    <row r="30" spans="2:37">
      <c r="B30" s="2"/>
      <c r="C30" s="2"/>
      <c r="D30" s="2"/>
      <c r="E30" s="2"/>
      <c r="F30" s="2"/>
      <c r="G30" s="2"/>
      <c r="H30" s="2"/>
      <c r="I30" s="2"/>
      <c r="J30" s="2"/>
      <c r="K30" s="2"/>
      <c r="L30" s="2"/>
      <c r="M30" s="2"/>
      <c r="N30" s="2"/>
      <c r="O30" s="2"/>
      <c r="P30" s="2"/>
      <c r="Q30" s="2"/>
      <c r="R30" s="2"/>
      <c r="S30" s="2"/>
      <c r="T30" s="2"/>
      <c r="U30" s="2"/>
      <c r="V30" s="1"/>
      <c r="W30" s="1"/>
      <c r="X30" s="1"/>
      <c r="Y30" s="1"/>
      <c r="Z30" s="1"/>
      <c r="AA30" s="1"/>
      <c r="AB30" s="1"/>
      <c r="AC30" s="1"/>
      <c r="AD30" s="1"/>
      <c r="AE30" s="1"/>
      <c r="AF30" s="1"/>
      <c r="AG30" s="1"/>
      <c r="AH30" s="1"/>
      <c r="AI30" s="1"/>
      <c r="AJ30" s="1"/>
      <c r="AK30" s="1"/>
    </row>
    <row r="31" spans="2:37">
      <c r="B31" s="2"/>
      <c r="C31" s="2"/>
      <c r="D31" s="2"/>
      <c r="E31" s="2"/>
      <c r="F31" s="2"/>
      <c r="G31" s="2"/>
      <c r="H31" s="2"/>
      <c r="I31" s="2"/>
      <c r="J31" s="2"/>
      <c r="K31" s="2"/>
      <c r="L31" s="2"/>
      <c r="M31" s="2"/>
      <c r="N31" s="2"/>
      <c r="O31" s="2"/>
      <c r="P31" s="2"/>
      <c r="Q31" s="2"/>
      <c r="R31" s="2"/>
      <c r="S31" s="2"/>
      <c r="T31" s="2"/>
      <c r="U31" s="2"/>
      <c r="V31" s="1"/>
      <c r="W31" s="1"/>
      <c r="X31" s="1"/>
      <c r="Y31" s="1"/>
      <c r="Z31" s="1"/>
      <c r="AA31" s="1"/>
      <c r="AB31" s="1"/>
      <c r="AC31" s="1"/>
      <c r="AD31" s="1"/>
      <c r="AE31" s="1"/>
      <c r="AF31" s="1"/>
      <c r="AG31" s="1"/>
      <c r="AH31" s="1"/>
      <c r="AI31" s="1"/>
      <c r="AJ31" s="1"/>
      <c r="AK31" s="1"/>
    </row>
    <row r="32" spans="2:37">
      <c r="B32" s="2"/>
      <c r="C32" s="2"/>
      <c r="D32" s="2"/>
      <c r="E32" s="2"/>
      <c r="F32" s="2"/>
      <c r="G32" s="2"/>
      <c r="H32" s="2"/>
      <c r="I32" s="2"/>
      <c r="J32" s="2"/>
      <c r="K32" s="2"/>
      <c r="L32" s="2"/>
      <c r="M32" s="2"/>
      <c r="N32" s="2"/>
      <c r="O32" s="2"/>
      <c r="P32" s="2"/>
      <c r="Q32" s="2"/>
      <c r="R32" s="2"/>
      <c r="S32" s="2"/>
      <c r="T32" s="2"/>
      <c r="U32" s="2"/>
      <c r="V32" s="1"/>
      <c r="W32" s="1"/>
      <c r="X32" s="1"/>
      <c r="Y32" s="1"/>
      <c r="Z32" s="1"/>
      <c r="AA32" s="1"/>
      <c r="AB32" s="1"/>
      <c r="AC32" s="1"/>
      <c r="AD32" s="1"/>
      <c r="AE32" s="1"/>
      <c r="AF32" s="1"/>
      <c r="AG32" s="1"/>
      <c r="AH32" s="1"/>
      <c r="AI32" s="1"/>
      <c r="AJ32" s="1"/>
      <c r="AK32" s="1"/>
    </row>
    <row r="33" spans="2:37">
      <c r="B33" s="2"/>
      <c r="C33" s="2"/>
      <c r="D33" s="2"/>
      <c r="E33" s="2"/>
      <c r="F33" s="2"/>
      <c r="G33" s="2"/>
      <c r="H33" s="2"/>
      <c r="I33" s="2"/>
      <c r="J33" s="2"/>
      <c r="K33" s="2"/>
      <c r="L33" s="2"/>
      <c r="M33" s="2"/>
      <c r="N33" s="2"/>
      <c r="O33" s="2"/>
      <c r="P33" s="2"/>
      <c r="Q33" s="2"/>
      <c r="R33" s="2"/>
      <c r="S33" s="2"/>
      <c r="T33" s="2"/>
      <c r="U33" s="2"/>
      <c r="V33" s="1"/>
      <c r="W33" s="1"/>
      <c r="X33" s="1"/>
      <c r="Y33" s="1"/>
      <c r="Z33" s="1"/>
      <c r="AA33" s="1"/>
      <c r="AB33" s="1"/>
      <c r="AC33" s="1"/>
      <c r="AD33" s="1"/>
      <c r="AE33" s="1"/>
      <c r="AF33" s="1"/>
      <c r="AG33" s="1"/>
      <c r="AH33" s="1"/>
      <c r="AI33" s="1"/>
      <c r="AJ33" s="1"/>
      <c r="AK33" s="1"/>
    </row>
    <row r="34" spans="2:37">
      <c r="B34" s="2"/>
      <c r="C34" s="2"/>
      <c r="D34" s="2"/>
      <c r="E34" s="2"/>
      <c r="F34" s="2"/>
      <c r="G34" s="2"/>
      <c r="H34" s="2"/>
      <c r="I34" s="2"/>
      <c r="J34" s="2"/>
      <c r="K34" s="2"/>
      <c r="L34" s="2"/>
      <c r="M34" s="2"/>
      <c r="N34" s="2"/>
      <c r="O34" s="2"/>
      <c r="P34" s="2"/>
      <c r="Q34" s="2"/>
      <c r="R34" s="2"/>
      <c r="S34" s="2"/>
      <c r="T34" s="2"/>
      <c r="U34" s="2"/>
      <c r="V34" s="1"/>
      <c r="W34" s="1"/>
      <c r="X34" s="1"/>
      <c r="Y34" s="1"/>
      <c r="Z34" s="1"/>
      <c r="AA34" s="1"/>
      <c r="AB34" s="1"/>
      <c r="AC34" s="1"/>
      <c r="AD34" s="1"/>
      <c r="AE34" s="1"/>
      <c r="AF34" s="1"/>
      <c r="AG34" s="1"/>
      <c r="AH34" s="1"/>
      <c r="AI34" s="1"/>
      <c r="AJ34" s="1"/>
      <c r="AK34" s="1"/>
    </row>
    <row r="35" spans="2:37">
      <c r="B35" s="2"/>
      <c r="C35" s="2"/>
      <c r="D35" s="2"/>
      <c r="E35" s="2"/>
      <c r="F35" s="2"/>
      <c r="G35" s="2"/>
      <c r="H35" s="2"/>
      <c r="I35" s="2"/>
      <c r="J35" s="2"/>
      <c r="K35" s="2"/>
      <c r="L35" s="2"/>
      <c r="M35" s="2"/>
      <c r="N35" s="2"/>
      <c r="O35" s="2"/>
      <c r="P35" s="2"/>
      <c r="Q35" s="2"/>
      <c r="R35" s="2"/>
      <c r="S35" s="2"/>
      <c r="T35" s="2"/>
      <c r="U35" s="2"/>
      <c r="V35" s="1"/>
      <c r="W35" s="1"/>
      <c r="X35" s="1"/>
      <c r="Y35" s="1"/>
      <c r="Z35" s="1"/>
      <c r="AA35" s="1"/>
      <c r="AB35" s="1"/>
      <c r="AC35" s="1"/>
      <c r="AD35" s="1"/>
      <c r="AE35" s="1"/>
      <c r="AF35" s="1"/>
      <c r="AG35" s="1"/>
      <c r="AH35" s="1"/>
      <c r="AI35" s="1"/>
      <c r="AJ35" s="1"/>
      <c r="AK35" s="1"/>
    </row>
    <row r="36" spans="2:37">
      <c r="B36" s="2"/>
      <c r="C36" s="2"/>
      <c r="D36" s="2"/>
      <c r="E36" s="2"/>
      <c r="F36" s="2"/>
      <c r="G36" s="2"/>
      <c r="H36" s="2"/>
      <c r="I36" s="2"/>
      <c r="J36" s="2"/>
      <c r="K36" s="2"/>
      <c r="L36" s="2"/>
      <c r="M36" s="2"/>
      <c r="N36" s="2"/>
      <c r="O36" s="2"/>
      <c r="P36" s="2"/>
      <c r="Q36" s="2"/>
      <c r="R36" s="2"/>
      <c r="S36" s="2"/>
      <c r="T36" s="2"/>
      <c r="U36" s="2"/>
      <c r="V36" s="1"/>
      <c r="W36" s="1"/>
      <c r="X36" s="1"/>
      <c r="Y36" s="1"/>
      <c r="Z36" s="1"/>
      <c r="AA36" s="1"/>
      <c r="AB36" s="1"/>
      <c r="AC36" s="1"/>
      <c r="AD36" s="1"/>
      <c r="AE36" s="1"/>
      <c r="AF36" s="1"/>
      <c r="AG36" s="1"/>
      <c r="AH36" s="1"/>
      <c r="AI36" s="1"/>
      <c r="AJ36" s="1"/>
      <c r="AK36" s="1"/>
    </row>
    <row r="37" spans="2:37">
      <c r="B37" s="2"/>
      <c r="C37" s="2"/>
      <c r="D37" s="2"/>
      <c r="E37" s="2"/>
      <c r="F37" s="2"/>
      <c r="G37" s="2"/>
      <c r="H37" s="2"/>
      <c r="I37" s="2"/>
      <c r="J37" s="2"/>
      <c r="K37" s="2"/>
      <c r="L37" s="2"/>
      <c r="M37" s="2"/>
      <c r="N37" s="2"/>
      <c r="O37" s="2"/>
      <c r="P37" s="2"/>
      <c r="Q37" s="2"/>
      <c r="R37" s="2"/>
      <c r="S37" s="2"/>
      <c r="T37" s="2"/>
      <c r="U37" s="2"/>
      <c r="V37" s="1"/>
      <c r="W37" s="1"/>
      <c r="X37" s="1"/>
      <c r="Y37" s="1"/>
      <c r="Z37" s="1"/>
      <c r="AA37" s="1"/>
      <c r="AB37" s="1"/>
      <c r="AC37" s="1"/>
      <c r="AD37" s="1"/>
      <c r="AE37" s="1"/>
      <c r="AF37" s="1"/>
      <c r="AG37" s="1"/>
      <c r="AH37" s="1"/>
      <c r="AI37" s="1"/>
      <c r="AJ37" s="1"/>
      <c r="AK37" s="1"/>
    </row>
    <row r="38" spans="2:37">
      <c r="B38" s="2"/>
      <c r="C38" s="2"/>
      <c r="D38" s="7"/>
      <c r="E38" s="7"/>
      <c r="F38" s="7"/>
      <c r="G38" s="7"/>
      <c r="H38" s="2"/>
      <c r="I38" s="2"/>
      <c r="J38" s="2"/>
      <c r="K38" s="2"/>
      <c r="L38" s="2"/>
      <c r="M38" s="2"/>
      <c r="N38" s="2"/>
      <c r="O38" s="2"/>
      <c r="P38" s="2"/>
      <c r="Q38" s="2"/>
      <c r="R38" s="2"/>
      <c r="S38" s="2"/>
      <c r="T38" s="2"/>
      <c r="U38" s="2"/>
      <c r="V38" s="1"/>
      <c r="W38" s="1"/>
      <c r="X38" s="1"/>
      <c r="Y38" s="1"/>
      <c r="Z38" s="1"/>
      <c r="AA38" s="1"/>
      <c r="AB38" s="1"/>
      <c r="AC38" s="1"/>
      <c r="AD38" s="1"/>
      <c r="AE38" s="1"/>
      <c r="AF38" s="1"/>
      <c r="AG38" s="1"/>
      <c r="AH38" s="1"/>
      <c r="AI38" s="1"/>
      <c r="AJ38" s="1"/>
      <c r="AK38" s="1"/>
    </row>
    <row r="39" spans="2:37">
      <c r="B39" s="2"/>
      <c r="C39" s="2"/>
      <c r="D39" s="6"/>
      <c r="E39" s="12"/>
      <c r="F39" s="12"/>
      <c r="G39" s="6"/>
      <c r="H39" s="2"/>
      <c r="I39" s="2"/>
      <c r="J39" s="2"/>
      <c r="K39" s="7"/>
      <c r="L39" s="16"/>
      <c r="M39" s="16"/>
      <c r="N39" s="16"/>
      <c r="O39" s="2"/>
      <c r="P39" s="2"/>
      <c r="Q39" s="2"/>
      <c r="R39" s="2"/>
      <c r="S39" s="2"/>
      <c r="T39" s="2"/>
      <c r="U39" s="2"/>
      <c r="V39" s="1"/>
      <c r="W39" s="1"/>
      <c r="X39" s="1"/>
      <c r="Y39" s="1"/>
      <c r="Z39" s="1"/>
      <c r="AA39" s="1"/>
      <c r="AB39" s="1"/>
      <c r="AC39" s="1"/>
      <c r="AD39" s="1"/>
      <c r="AE39" s="1"/>
      <c r="AF39" s="1"/>
      <c r="AG39" s="1"/>
      <c r="AH39" s="1"/>
      <c r="AI39" s="1"/>
      <c r="AJ39" s="1"/>
      <c r="AK39" s="1"/>
    </row>
    <row r="40" spans="2:37">
      <c r="B40" s="2"/>
      <c r="C40" s="2"/>
      <c r="D40" s="8"/>
      <c r="E40" s="17"/>
      <c r="F40" s="8"/>
      <c r="G40" s="8"/>
      <c r="H40" s="2"/>
      <c r="I40" s="2"/>
      <c r="J40" s="2"/>
      <c r="K40" s="2"/>
      <c r="L40" s="18"/>
      <c r="M40" s="18"/>
      <c r="N40" s="18"/>
      <c r="O40" s="2"/>
      <c r="P40" s="2"/>
      <c r="Q40" s="2"/>
      <c r="R40" s="2"/>
      <c r="S40" s="2"/>
      <c r="T40" s="2"/>
      <c r="U40" s="2"/>
      <c r="V40" s="1"/>
      <c r="W40" s="1"/>
      <c r="X40" s="1"/>
      <c r="Y40" s="1"/>
      <c r="Z40" s="1"/>
      <c r="AA40" s="1"/>
      <c r="AB40" s="1"/>
      <c r="AC40" s="1"/>
      <c r="AD40" s="1"/>
      <c r="AE40" s="1"/>
      <c r="AF40" s="1"/>
      <c r="AG40" s="1"/>
      <c r="AH40" s="1"/>
      <c r="AI40" s="1"/>
      <c r="AJ40" s="1"/>
      <c r="AK40" s="1"/>
    </row>
    <row r="41" spans="2:37">
      <c r="B41" s="2"/>
      <c r="C41" s="2"/>
      <c r="D41" s="8"/>
      <c r="E41" s="8"/>
      <c r="F41" s="8"/>
      <c r="G41" s="8"/>
      <c r="H41" s="2"/>
      <c r="I41" s="2"/>
      <c r="J41" s="2"/>
      <c r="K41" s="7"/>
      <c r="L41" s="8"/>
      <c r="M41" s="8"/>
      <c r="N41" s="8"/>
      <c r="O41" s="2"/>
      <c r="P41" s="2"/>
      <c r="Q41" s="2"/>
      <c r="R41" s="2"/>
      <c r="S41" s="2"/>
      <c r="T41" s="2"/>
      <c r="U41" s="2"/>
      <c r="V41" s="1"/>
      <c r="W41" s="1"/>
      <c r="X41" s="1"/>
      <c r="Y41" s="1"/>
      <c r="Z41" s="1"/>
      <c r="AA41" s="1"/>
      <c r="AB41" s="1"/>
      <c r="AC41" s="1"/>
      <c r="AD41" s="1"/>
      <c r="AE41" s="1"/>
      <c r="AF41" s="1"/>
      <c r="AG41" s="1"/>
      <c r="AH41" s="1"/>
      <c r="AI41" s="1"/>
      <c r="AJ41" s="1"/>
      <c r="AK41" s="1"/>
    </row>
    <row r="42" spans="2:37">
      <c r="B42" s="2"/>
      <c r="C42" s="2"/>
      <c r="D42" s="8"/>
      <c r="E42" s="8"/>
      <c r="F42" s="8"/>
      <c r="G42" s="8"/>
      <c r="H42" s="2"/>
      <c r="I42" s="2"/>
      <c r="J42" s="2"/>
      <c r="K42" s="7"/>
      <c r="L42" s="17"/>
      <c r="M42" s="17"/>
      <c r="N42" s="8"/>
      <c r="O42" s="2"/>
      <c r="P42" s="2"/>
      <c r="Q42" s="2"/>
      <c r="R42" s="2"/>
      <c r="S42" s="2"/>
      <c r="T42" s="2"/>
      <c r="U42" s="2"/>
      <c r="V42" s="1"/>
      <c r="W42" s="1"/>
      <c r="X42" s="1"/>
      <c r="Y42" s="1"/>
      <c r="Z42" s="1"/>
      <c r="AA42" s="1"/>
      <c r="AB42" s="1"/>
      <c r="AC42" s="1"/>
      <c r="AD42" s="1"/>
      <c r="AE42" s="1"/>
      <c r="AF42" s="1"/>
      <c r="AG42" s="1"/>
      <c r="AH42" s="1"/>
      <c r="AI42" s="1"/>
      <c r="AJ42" s="1"/>
      <c r="AK42" s="1"/>
    </row>
    <row r="43" spans="2:37">
      <c r="B43" s="2"/>
      <c r="C43" s="2"/>
      <c r="D43" s="2"/>
      <c r="E43" s="2"/>
      <c r="F43" s="2"/>
      <c r="G43" s="2"/>
      <c r="H43" s="2"/>
      <c r="I43" s="2"/>
      <c r="J43" s="2"/>
      <c r="K43" s="7"/>
      <c r="L43" s="8"/>
      <c r="M43" s="8"/>
      <c r="N43" s="8"/>
      <c r="O43" s="2"/>
      <c r="P43" s="2"/>
      <c r="Q43" s="2"/>
      <c r="R43" s="2"/>
      <c r="S43" s="2"/>
      <c r="T43" s="2"/>
      <c r="U43" s="2"/>
      <c r="V43" s="1"/>
      <c r="W43" s="1"/>
      <c r="X43" s="1"/>
      <c r="Y43" s="1"/>
      <c r="Z43" s="1"/>
      <c r="AA43" s="1"/>
      <c r="AB43" s="1"/>
      <c r="AC43" s="1"/>
      <c r="AD43" s="1"/>
      <c r="AE43" s="1"/>
      <c r="AF43" s="1"/>
      <c r="AG43" s="1"/>
      <c r="AH43" s="1"/>
      <c r="AI43" s="1"/>
      <c r="AJ43" s="1"/>
      <c r="AK43" s="1"/>
    </row>
    <row r="44" spans="2:37">
      <c r="B44" s="2"/>
      <c r="C44" s="2"/>
      <c r="D44" s="2"/>
      <c r="E44" s="2"/>
      <c r="F44" s="2"/>
      <c r="G44" s="2"/>
      <c r="H44" s="2"/>
      <c r="I44" s="2"/>
      <c r="J44" s="2"/>
      <c r="K44" s="7"/>
      <c r="L44" s="8"/>
      <c r="M44" s="8"/>
      <c r="N44" s="8"/>
      <c r="O44" s="2"/>
      <c r="P44" s="2"/>
      <c r="Q44" s="2"/>
      <c r="R44" s="2"/>
      <c r="S44" s="2"/>
      <c r="T44" s="2"/>
      <c r="U44" s="2"/>
      <c r="V44" s="1"/>
      <c r="W44" s="1"/>
      <c r="X44" s="1"/>
      <c r="Y44" s="1"/>
      <c r="Z44" s="1"/>
      <c r="AA44" s="1"/>
      <c r="AB44" s="1"/>
      <c r="AC44" s="1"/>
      <c r="AD44" s="1"/>
      <c r="AE44" s="1"/>
      <c r="AF44" s="1"/>
      <c r="AG44" s="1"/>
      <c r="AH44" s="1"/>
      <c r="AI44" s="1"/>
      <c r="AJ44" s="1"/>
      <c r="AK44" s="1"/>
    </row>
    <row r="45" spans="2:37">
      <c r="B45" s="2"/>
      <c r="C45" s="2"/>
      <c r="D45" s="2"/>
      <c r="E45" s="2"/>
      <c r="F45" s="2"/>
      <c r="G45" s="2"/>
      <c r="H45" s="2"/>
      <c r="I45" s="2"/>
      <c r="J45" s="2"/>
      <c r="K45" s="2"/>
      <c r="L45" s="2"/>
      <c r="M45" s="2"/>
      <c r="N45" s="2"/>
      <c r="O45" s="2"/>
      <c r="P45" s="2"/>
      <c r="Q45" s="2"/>
      <c r="R45" s="2"/>
      <c r="S45" s="2"/>
      <c r="T45" s="2"/>
      <c r="U45" s="2"/>
      <c r="V45" s="1"/>
      <c r="W45" s="1"/>
      <c r="X45" s="1"/>
      <c r="Y45" s="1"/>
      <c r="Z45" s="1"/>
      <c r="AA45" s="1"/>
      <c r="AB45" s="1"/>
      <c r="AC45" s="1"/>
      <c r="AD45" s="1"/>
      <c r="AE45" s="1"/>
      <c r="AF45" s="1"/>
      <c r="AG45" s="1"/>
      <c r="AH45" s="1"/>
      <c r="AI45" s="1"/>
      <c r="AJ45" s="1"/>
      <c r="AK45" s="1"/>
    </row>
    <row r="46" spans="2:37">
      <c r="B46" s="2"/>
      <c r="C46" s="2"/>
      <c r="D46" s="2"/>
      <c r="E46" s="2"/>
      <c r="F46" s="2"/>
      <c r="G46" s="2"/>
      <c r="H46" s="2"/>
      <c r="I46" s="2"/>
      <c r="J46" s="2"/>
      <c r="K46" s="2"/>
      <c r="L46" s="2"/>
      <c r="M46" s="2"/>
      <c r="N46" s="2"/>
      <c r="O46" s="2"/>
      <c r="P46" s="2"/>
      <c r="Q46" s="2"/>
      <c r="R46" s="2"/>
      <c r="S46" s="2"/>
      <c r="T46" s="2"/>
      <c r="U46" s="2"/>
      <c r="V46" s="1"/>
      <c r="W46" s="1"/>
      <c r="X46" s="1"/>
      <c r="Y46" s="1"/>
      <c r="Z46" s="1"/>
      <c r="AA46" s="1"/>
      <c r="AB46" s="1"/>
      <c r="AC46" s="1"/>
      <c r="AD46" s="1"/>
      <c r="AE46" s="1"/>
      <c r="AF46" s="1"/>
      <c r="AG46" s="1"/>
      <c r="AH46" s="1"/>
      <c r="AI46" s="1"/>
      <c r="AJ46" s="1"/>
      <c r="AK46" s="1"/>
    </row>
    <row r="47" spans="2:37">
      <c r="B47" s="2"/>
      <c r="C47" s="2"/>
      <c r="D47" s="2"/>
      <c r="E47" s="2"/>
      <c r="F47" s="2"/>
      <c r="G47" s="2"/>
      <c r="H47" s="2"/>
      <c r="I47" s="2"/>
      <c r="J47" s="2"/>
      <c r="K47" s="2"/>
      <c r="L47" s="2"/>
      <c r="M47" s="2"/>
      <c r="N47" s="2"/>
      <c r="O47" s="2"/>
      <c r="P47" s="2"/>
      <c r="Q47" s="2"/>
      <c r="R47" s="2"/>
      <c r="S47" s="2"/>
      <c r="T47" s="2"/>
      <c r="U47" s="2"/>
      <c r="V47" s="1"/>
      <c r="W47" s="1"/>
      <c r="X47" s="1"/>
      <c r="Y47" s="1"/>
      <c r="Z47" s="1"/>
      <c r="AA47" s="1"/>
      <c r="AB47" s="1"/>
      <c r="AC47" s="1"/>
      <c r="AD47" s="1"/>
      <c r="AE47" s="1"/>
      <c r="AF47" s="1"/>
      <c r="AG47" s="1"/>
      <c r="AH47" s="1"/>
      <c r="AI47" s="1"/>
      <c r="AJ47" s="1"/>
      <c r="AK47" s="1"/>
    </row>
    <row r="48" spans="2:37">
      <c r="B48" s="2"/>
      <c r="C48" s="2"/>
      <c r="D48" s="2"/>
      <c r="E48" s="2"/>
      <c r="F48" s="2"/>
      <c r="G48" s="2"/>
      <c r="H48" s="2"/>
      <c r="I48" s="2"/>
      <c r="J48" s="2"/>
      <c r="K48" s="2"/>
      <c r="L48" s="2"/>
      <c r="M48" s="2"/>
      <c r="N48" s="2"/>
      <c r="O48" s="2"/>
      <c r="P48" s="2"/>
      <c r="Q48" s="2"/>
      <c r="R48" s="2"/>
      <c r="S48" s="2"/>
      <c r="T48" s="2"/>
      <c r="U48" s="2"/>
      <c r="V48" s="1"/>
      <c r="W48" s="1"/>
      <c r="X48" s="1"/>
      <c r="Y48" s="1"/>
      <c r="Z48" s="1"/>
      <c r="AA48" s="1"/>
      <c r="AB48" s="1"/>
      <c r="AC48" s="1"/>
      <c r="AD48" s="1"/>
      <c r="AE48" s="1"/>
      <c r="AF48" s="1"/>
      <c r="AG48" s="1"/>
      <c r="AH48" s="1"/>
      <c r="AI48" s="1"/>
      <c r="AJ48" s="1"/>
      <c r="AK48" s="1"/>
    </row>
    <row r="49" spans="2:37">
      <c r="B49" s="2"/>
      <c r="C49" s="2"/>
      <c r="D49" s="2"/>
      <c r="E49" s="2"/>
      <c r="F49" s="2"/>
      <c r="G49" s="2"/>
      <c r="H49" s="2"/>
      <c r="I49" s="2"/>
      <c r="J49" s="2"/>
      <c r="K49" s="2"/>
      <c r="L49" s="2"/>
      <c r="M49" s="2"/>
      <c r="N49" s="2"/>
      <c r="O49" s="2"/>
      <c r="P49" s="2"/>
      <c r="Q49" s="2"/>
      <c r="R49" s="2"/>
      <c r="S49" s="2"/>
      <c r="T49" s="2"/>
      <c r="U49" s="2"/>
      <c r="V49" s="1"/>
      <c r="W49" s="1"/>
      <c r="X49" s="1"/>
      <c r="Y49" s="1"/>
      <c r="Z49" s="1"/>
      <c r="AA49" s="1"/>
      <c r="AB49" s="1"/>
      <c r="AC49" s="1"/>
      <c r="AD49" s="1"/>
      <c r="AE49" s="1"/>
      <c r="AF49" s="1"/>
      <c r="AG49" s="1"/>
      <c r="AH49" s="1"/>
      <c r="AI49" s="1"/>
      <c r="AJ49" s="1"/>
      <c r="AK49" s="1"/>
    </row>
    <row r="50" spans="2:37">
      <c r="B50" s="2"/>
      <c r="C50" s="2"/>
      <c r="D50" s="2"/>
      <c r="E50" s="2"/>
      <c r="F50" s="2"/>
      <c r="G50" s="2"/>
      <c r="H50" s="2"/>
      <c r="I50" s="2"/>
      <c r="J50" s="2"/>
      <c r="K50" s="2"/>
      <c r="L50" s="2"/>
      <c r="M50" s="159"/>
      <c r="N50" s="159"/>
      <c r="O50" s="2"/>
      <c r="P50" s="2"/>
      <c r="Q50" s="2"/>
      <c r="R50" s="2"/>
      <c r="S50" s="2"/>
      <c r="T50" s="2"/>
      <c r="U50" s="2"/>
      <c r="V50" s="1"/>
      <c r="W50" s="1"/>
      <c r="X50" s="1"/>
      <c r="Y50" s="1"/>
      <c r="Z50" s="1"/>
      <c r="AA50" s="1"/>
      <c r="AB50" s="1"/>
      <c r="AC50" s="1"/>
      <c r="AD50" s="1"/>
      <c r="AE50" s="1"/>
      <c r="AF50" s="1"/>
      <c r="AG50" s="1"/>
      <c r="AH50" s="1"/>
      <c r="AI50" s="1"/>
      <c r="AJ50" s="1"/>
      <c r="AK50" s="1"/>
    </row>
    <row r="51" spans="2:37">
      <c r="B51" s="2"/>
      <c r="C51" s="2"/>
      <c r="D51" s="2"/>
      <c r="E51" s="2"/>
      <c r="F51" s="2"/>
      <c r="G51" s="2"/>
      <c r="H51" s="2"/>
      <c r="I51" s="2"/>
      <c r="J51" s="2"/>
      <c r="K51" s="2"/>
      <c r="L51" s="2"/>
      <c r="M51" s="2"/>
      <c r="N51" s="2"/>
      <c r="O51" s="2"/>
      <c r="P51" s="2"/>
      <c r="Q51" s="2"/>
      <c r="R51" s="2"/>
      <c r="S51" s="2"/>
      <c r="T51" s="2"/>
      <c r="U51" s="2"/>
      <c r="V51" s="1"/>
      <c r="W51" s="1"/>
      <c r="X51" s="1"/>
      <c r="Y51" s="1"/>
      <c r="Z51" s="1"/>
      <c r="AA51" s="1"/>
      <c r="AB51" s="1"/>
      <c r="AC51" s="1"/>
      <c r="AD51" s="1"/>
      <c r="AE51" s="1"/>
      <c r="AF51" s="1"/>
      <c r="AG51" s="1"/>
      <c r="AH51" s="1"/>
      <c r="AI51" s="1"/>
      <c r="AJ51" s="1"/>
      <c r="AK51" s="1"/>
    </row>
    <row r="52" spans="2:37">
      <c r="B52" s="2"/>
      <c r="C52" s="2"/>
      <c r="D52" s="2"/>
      <c r="E52" s="2"/>
      <c r="F52" s="2"/>
      <c r="G52" s="2"/>
      <c r="H52" s="2"/>
      <c r="I52" s="2"/>
      <c r="J52" s="2"/>
      <c r="K52" s="2"/>
      <c r="L52" s="2"/>
      <c r="M52" s="2"/>
      <c r="N52" s="2"/>
      <c r="O52" s="2"/>
      <c r="P52" s="2"/>
      <c r="Q52" s="2"/>
      <c r="R52" s="2"/>
      <c r="S52" s="2"/>
      <c r="T52" s="2"/>
      <c r="U52" s="2"/>
      <c r="V52" s="1"/>
      <c r="W52" s="1"/>
      <c r="X52" s="1"/>
      <c r="Y52" s="1"/>
      <c r="Z52" s="1"/>
      <c r="AA52" s="1"/>
      <c r="AB52" s="1"/>
      <c r="AC52" s="1"/>
      <c r="AD52" s="1"/>
      <c r="AE52" s="1"/>
      <c r="AF52" s="1"/>
      <c r="AG52" s="1"/>
      <c r="AH52" s="1"/>
      <c r="AI52" s="1"/>
      <c r="AJ52" s="1"/>
      <c r="AK52" s="1"/>
    </row>
    <row r="53" spans="2:37">
      <c r="B53" s="2"/>
      <c r="C53" s="2"/>
      <c r="D53" s="2"/>
      <c r="E53" s="2"/>
      <c r="F53" s="2"/>
      <c r="G53" s="2"/>
      <c r="H53" s="2"/>
      <c r="I53" s="2"/>
      <c r="J53" s="2"/>
      <c r="K53" s="2"/>
      <c r="L53" s="2"/>
      <c r="M53" s="2"/>
      <c r="N53" s="2"/>
      <c r="O53" s="2"/>
      <c r="P53" s="2"/>
      <c r="Q53" s="2"/>
      <c r="R53" s="2"/>
      <c r="S53" s="2"/>
      <c r="T53" s="2"/>
      <c r="U53" s="2"/>
      <c r="V53" s="1"/>
      <c r="W53" s="1"/>
      <c r="X53" s="1"/>
      <c r="Y53" s="1"/>
      <c r="Z53" s="1"/>
      <c r="AA53" s="1"/>
      <c r="AB53" s="1"/>
      <c r="AC53" s="1"/>
      <c r="AD53" s="1"/>
      <c r="AE53" s="1"/>
      <c r="AF53" s="1"/>
      <c r="AG53" s="1"/>
      <c r="AH53" s="1"/>
      <c r="AI53" s="1"/>
      <c r="AJ53" s="1"/>
      <c r="AK53" s="1"/>
    </row>
    <row r="54" spans="2:37">
      <c r="B54" s="2"/>
      <c r="C54" s="2"/>
      <c r="D54" s="2"/>
      <c r="E54" s="2"/>
      <c r="F54" s="2"/>
      <c r="G54" s="2"/>
      <c r="H54" s="2"/>
      <c r="I54" s="2"/>
      <c r="J54" s="2"/>
      <c r="K54" s="2"/>
      <c r="L54" s="2"/>
      <c r="M54" s="19"/>
      <c r="N54" s="2"/>
      <c r="O54" s="2"/>
      <c r="P54" s="2"/>
      <c r="Q54" s="2"/>
      <c r="R54" s="2"/>
      <c r="S54" s="2"/>
      <c r="T54" s="2"/>
      <c r="U54" s="2"/>
      <c r="V54" s="1"/>
      <c r="W54" s="1"/>
      <c r="X54" s="1"/>
      <c r="Y54" s="1"/>
      <c r="Z54" s="1"/>
      <c r="AA54" s="1"/>
      <c r="AB54" s="1"/>
      <c r="AC54" s="1"/>
      <c r="AD54" s="1"/>
      <c r="AE54" s="1"/>
      <c r="AF54" s="1"/>
      <c r="AG54" s="1"/>
      <c r="AH54" s="1"/>
      <c r="AI54" s="1"/>
      <c r="AJ54" s="1"/>
      <c r="AK54" s="1"/>
    </row>
    <row r="55" spans="2:37">
      <c r="B55" s="2"/>
      <c r="C55" s="2"/>
      <c r="D55" s="2"/>
      <c r="E55" s="2"/>
      <c r="F55" s="2"/>
      <c r="G55" s="2"/>
      <c r="H55" s="2"/>
      <c r="I55" s="2"/>
      <c r="J55" s="2"/>
      <c r="K55" s="2"/>
      <c r="L55" s="2"/>
      <c r="M55" s="2"/>
      <c r="N55" s="2"/>
      <c r="O55" s="2"/>
      <c r="P55" s="2"/>
      <c r="Q55" s="2"/>
      <c r="R55" s="2"/>
      <c r="S55" s="2"/>
      <c r="T55" s="2"/>
      <c r="U55" s="2"/>
      <c r="V55" s="1"/>
      <c r="W55" s="1"/>
      <c r="X55" s="1"/>
      <c r="Y55" s="1"/>
      <c r="Z55" s="1"/>
      <c r="AA55" s="1"/>
      <c r="AB55" s="1"/>
      <c r="AC55" s="1"/>
      <c r="AD55" s="1"/>
      <c r="AE55" s="1"/>
      <c r="AF55" s="1"/>
      <c r="AG55" s="1"/>
      <c r="AH55" s="1"/>
      <c r="AI55" s="1"/>
      <c r="AJ55" s="1"/>
      <c r="AK55" s="1"/>
    </row>
    <row r="56" spans="2:37">
      <c r="B56" s="2"/>
      <c r="C56" s="2"/>
      <c r="D56" s="2"/>
      <c r="E56" s="2"/>
      <c r="F56" s="2"/>
      <c r="G56" s="2"/>
      <c r="H56" s="2"/>
      <c r="I56" s="2"/>
      <c r="J56" s="2"/>
      <c r="K56" s="2"/>
      <c r="L56" s="2"/>
      <c r="M56" s="2"/>
      <c r="N56" s="2"/>
      <c r="O56" s="2"/>
      <c r="P56" s="2"/>
      <c r="Q56" s="2"/>
      <c r="R56" s="2"/>
      <c r="S56" s="2"/>
      <c r="T56" s="2"/>
      <c r="U56" s="2"/>
      <c r="V56" s="1"/>
      <c r="W56" s="1"/>
      <c r="X56" s="1"/>
      <c r="Y56" s="1"/>
      <c r="Z56" s="1"/>
      <c r="AA56" s="1"/>
      <c r="AB56" s="1"/>
      <c r="AC56" s="1"/>
      <c r="AD56" s="1"/>
      <c r="AE56" s="1"/>
      <c r="AF56" s="1"/>
      <c r="AG56" s="1"/>
      <c r="AH56" s="1"/>
      <c r="AI56" s="1"/>
      <c r="AJ56" s="1"/>
      <c r="AK56" s="1"/>
    </row>
    <row r="57" spans="2:37">
      <c r="B57" s="2"/>
      <c r="C57" s="2"/>
      <c r="D57" s="2"/>
      <c r="E57" s="2"/>
      <c r="F57" s="2"/>
      <c r="G57" s="2"/>
      <c r="H57" s="2"/>
      <c r="I57" s="2"/>
      <c r="J57" s="2"/>
      <c r="K57" s="2"/>
      <c r="L57" s="2"/>
      <c r="M57" s="2"/>
      <c r="N57" s="2"/>
      <c r="O57" s="2"/>
      <c r="P57" s="2"/>
      <c r="Q57" s="2"/>
      <c r="R57" s="2"/>
      <c r="S57" s="2"/>
      <c r="T57" s="2"/>
      <c r="U57" s="2"/>
      <c r="V57" s="1"/>
      <c r="W57" s="1"/>
      <c r="X57" s="1"/>
      <c r="Y57" s="1"/>
      <c r="Z57" s="1"/>
      <c r="AA57" s="1"/>
      <c r="AB57" s="1"/>
      <c r="AC57" s="1"/>
      <c r="AD57" s="1"/>
      <c r="AE57" s="1"/>
      <c r="AF57" s="1"/>
      <c r="AG57" s="1"/>
      <c r="AH57" s="1"/>
      <c r="AI57" s="1"/>
      <c r="AJ57" s="1"/>
      <c r="AK57" s="1"/>
    </row>
    <row r="58" spans="2:37">
      <c r="B58" s="2"/>
      <c r="C58" s="2"/>
      <c r="D58" s="2"/>
      <c r="E58" s="2"/>
      <c r="F58" s="2"/>
      <c r="G58" s="2"/>
      <c r="H58" s="2"/>
      <c r="I58" s="2"/>
      <c r="J58" s="2"/>
      <c r="K58" s="2"/>
      <c r="L58" s="2"/>
      <c r="M58" s="2"/>
      <c r="N58" s="2"/>
      <c r="O58" s="2"/>
      <c r="P58" s="2"/>
      <c r="Q58" s="2"/>
      <c r="R58" s="2"/>
      <c r="S58" s="2"/>
      <c r="T58" s="2"/>
      <c r="U58" s="2"/>
      <c r="V58" s="1"/>
      <c r="W58" s="1"/>
      <c r="X58" s="1"/>
      <c r="Y58" s="1"/>
      <c r="Z58" s="1"/>
      <c r="AA58" s="1"/>
      <c r="AB58" s="1"/>
      <c r="AC58" s="1"/>
      <c r="AD58" s="1"/>
      <c r="AE58" s="1"/>
      <c r="AF58" s="1"/>
      <c r="AG58" s="1"/>
      <c r="AH58" s="1"/>
      <c r="AI58" s="1"/>
      <c r="AJ58" s="1"/>
      <c r="AK58" s="1"/>
    </row>
    <row r="59" spans="2:37">
      <c r="B59" s="2"/>
      <c r="C59" s="2"/>
      <c r="D59" s="2"/>
      <c r="E59" s="2"/>
      <c r="F59" s="2"/>
      <c r="G59" s="2"/>
      <c r="H59" s="2"/>
      <c r="I59" s="2"/>
      <c r="J59" s="2"/>
      <c r="K59" s="2"/>
      <c r="L59" s="2"/>
      <c r="M59" s="2"/>
      <c r="N59" s="18"/>
      <c r="O59" s="2"/>
      <c r="P59" s="2"/>
      <c r="Q59" s="2"/>
      <c r="R59" s="2"/>
      <c r="S59" s="2"/>
      <c r="T59" s="2"/>
      <c r="U59" s="2"/>
      <c r="V59" s="1"/>
      <c r="W59" s="1"/>
      <c r="X59" s="1"/>
      <c r="Y59" s="1"/>
      <c r="Z59" s="1"/>
      <c r="AA59" s="1"/>
      <c r="AB59" s="1"/>
      <c r="AC59" s="1"/>
      <c r="AD59" s="1"/>
      <c r="AE59" s="1"/>
      <c r="AF59" s="1"/>
      <c r="AG59" s="1"/>
      <c r="AH59" s="1"/>
      <c r="AI59" s="1"/>
      <c r="AJ59" s="1"/>
      <c r="AK59" s="1"/>
    </row>
    <row r="60" spans="2:37">
      <c r="B60" s="2"/>
      <c r="C60" s="2"/>
      <c r="D60" s="2"/>
      <c r="E60" s="2"/>
      <c r="F60" s="2"/>
      <c r="G60" s="2"/>
      <c r="H60" s="2"/>
      <c r="I60" s="2"/>
      <c r="J60" s="2"/>
      <c r="K60" s="2"/>
      <c r="L60" s="2"/>
      <c r="M60" s="2"/>
      <c r="N60" s="18"/>
      <c r="O60" s="2"/>
      <c r="P60" s="2"/>
      <c r="Q60" s="2"/>
      <c r="R60" s="2"/>
      <c r="S60" s="2"/>
      <c r="T60" s="2"/>
      <c r="U60" s="2"/>
      <c r="V60" s="1"/>
      <c r="W60" s="1"/>
      <c r="X60" s="1"/>
      <c r="Y60" s="1"/>
      <c r="Z60" s="1"/>
      <c r="AA60" s="1"/>
      <c r="AB60" s="1"/>
      <c r="AC60" s="1"/>
      <c r="AD60" s="1"/>
      <c r="AE60" s="1"/>
      <c r="AF60" s="1"/>
      <c r="AG60" s="1"/>
      <c r="AH60" s="1"/>
      <c r="AI60" s="1"/>
      <c r="AJ60" s="1"/>
      <c r="AK60" s="1"/>
    </row>
    <row r="61" spans="2:37">
      <c r="B61" s="2"/>
      <c r="C61" s="2"/>
      <c r="D61" s="2"/>
      <c r="E61" s="2"/>
      <c r="F61" s="2"/>
      <c r="G61" s="2"/>
      <c r="H61" s="2"/>
      <c r="I61" s="2"/>
      <c r="J61" s="2"/>
      <c r="K61" s="2"/>
      <c r="L61" s="2"/>
      <c r="M61" s="2"/>
      <c r="N61" s="18"/>
      <c r="O61" s="2"/>
      <c r="P61" s="2"/>
      <c r="Q61" s="2"/>
      <c r="R61" s="2"/>
      <c r="S61" s="2"/>
      <c r="T61" s="2"/>
      <c r="U61" s="2"/>
      <c r="V61" s="1"/>
      <c r="W61" s="1"/>
      <c r="X61" s="1"/>
      <c r="Y61" s="1"/>
      <c r="Z61" s="1"/>
      <c r="AA61" s="1"/>
      <c r="AB61" s="1"/>
      <c r="AC61" s="1"/>
      <c r="AD61" s="1"/>
      <c r="AE61" s="1"/>
      <c r="AF61" s="1"/>
      <c r="AG61" s="1"/>
      <c r="AH61" s="1"/>
      <c r="AI61" s="1"/>
      <c r="AJ61" s="1"/>
      <c r="AK61" s="1"/>
    </row>
    <row r="62" spans="2:37">
      <c r="B62" s="2"/>
      <c r="C62" s="2"/>
      <c r="D62" s="2"/>
      <c r="E62" s="2"/>
      <c r="F62" s="2"/>
      <c r="G62" s="2"/>
      <c r="H62" s="2"/>
      <c r="I62" s="2"/>
      <c r="J62" s="2"/>
      <c r="K62" s="2"/>
      <c r="L62" s="2"/>
      <c r="M62" s="19"/>
      <c r="N62" s="18"/>
      <c r="O62" s="2"/>
      <c r="P62" s="2"/>
      <c r="Q62" s="2"/>
      <c r="R62" s="2"/>
      <c r="S62" s="2"/>
      <c r="T62" s="2"/>
      <c r="U62" s="2"/>
      <c r="V62" s="1"/>
      <c r="W62" s="1"/>
      <c r="X62" s="1"/>
      <c r="Y62" s="1"/>
      <c r="Z62" s="1"/>
      <c r="AA62" s="1"/>
      <c r="AB62" s="1"/>
      <c r="AC62" s="1"/>
      <c r="AD62" s="1"/>
      <c r="AE62" s="1"/>
      <c r="AF62" s="1"/>
      <c r="AG62" s="1"/>
      <c r="AH62" s="1"/>
      <c r="AI62" s="1"/>
      <c r="AJ62" s="1"/>
      <c r="AK62" s="1"/>
    </row>
    <row r="63" spans="2:37">
      <c r="B63" s="2"/>
      <c r="C63" s="2"/>
      <c r="D63" s="2"/>
      <c r="E63" s="2"/>
      <c r="F63" s="2"/>
      <c r="G63" s="2"/>
      <c r="H63" s="2"/>
      <c r="I63" s="2"/>
      <c r="J63" s="2"/>
      <c r="K63" s="2"/>
      <c r="L63" s="2"/>
      <c r="M63" s="2"/>
      <c r="N63" s="2"/>
      <c r="O63" s="2"/>
      <c r="P63" s="2"/>
      <c r="Q63" s="2"/>
      <c r="R63" s="2"/>
      <c r="S63" s="2"/>
      <c r="T63" s="2"/>
      <c r="U63" s="2"/>
      <c r="V63" s="1"/>
      <c r="W63" s="1"/>
      <c r="X63" s="1"/>
      <c r="Y63" s="1"/>
      <c r="Z63" s="1"/>
      <c r="AA63" s="1"/>
      <c r="AB63" s="1"/>
      <c r="AC63" s="1"/>
      <c r="AD63" s="1"/>
      <c r="AE63" s="1"/>
      <c r="AF63" s="1"/>
      <c r="AG63" s="1"/>
      <c r="AH63" s="1"/>
      <c r="AI63" s="1"/>
      <c r="AJ63" s="1"/>
      <c r="AK63" s="1"/>
    </row>
    <row r="64" spans="2:37">
      <c r="B64" s="2"/>
      <c r="C64" s="2"/>
      <c r="D64" s="2"/>
      <c r="E64" s="2"/>
      <c r="F64" s="2"/>
      <c r="G64" s="2"/>
      <c r="H64" s="2"/>
      <c r="I64" s="2"/>
      <c r="J64" s="2"/>
      <c r="K64" s="2"/>
      <c r="L64" s="2"/>
      <c r="M64" s="2"/>
      <c r="N64" s="2"/>
      <c r="O64" s="2"/>
      <c r="P64" s="2"/>
      <c r="Q64" s="2"/>
      <c r="R64" s="2"/>
      <c r="S64" s="2"/>
      <c r="T64" s="2"/>
      <c r="U64" s="2"/>
      <c r="V64" s="1"/>
      <c r="W64" s="1"/>
      <c r="X64" s="1"/>
      <c r="Y64" s="1"/>
      <c r="Z64" s="1"/>
      <c r="AA64" s="1"/>
      <c r="AB64" s="1"/>
      <c r="AC64" s="1"/>
      <c r="AD64" s="1"/>
      <c r="AE64" s="1"/>
      <c r="AF64" s="1"/>
      <c r="AG64" s="1"/>
      <c r="AH64" s="1"/>
      <c r="AI64" s="1"/>
      <c r="AJ64" s="1"/>
      <c r="AK64" s="1"/>
    </row>
    <row r="65" spans="2:37">
      <c r="B65" s="2"/>
      <c r="C65" s="2"/>
      <c r="D65" s="2"/>
      <c r="E65" s="2"/>
      <c r="F65" s="2"/>
      <c r="G65" s="2"/>
      <c r="H65" s="2"/>
      <c r="I65" s="2"/>
      <c r="J65" s="2"/>
      <c r="K65" s="2"/>
      <c r="L65" s="2"/>
      <c r="M65" s="2"/>
      <c r="N65" s="2"/>
      <c r="O65" s="2"/>
      <c r="P65" s="2"/>
      <c r="Q65" s="2"/>
      <c r="R65" s="2"/>
      <c r="S65" s="2"/>
      <c r="T65" s="2"/>
      <c r="U65" s="2"/>
      <c r="V65" s="1"/>
      <c r="W65" s="1"/>
      <c r="X65" s="1"/>
      <c r="Y65" s="1"/>
      <c r="Z65" s="1"/>
      <c r="AA65" s="1"/>
      <c r="AB65" s="1"/>
      <c r="AC65" s="1"/>
      <c r="AD65" s="1"/>
      <c r="AE65" s="1"/>
      <c r="AF65" s="1"/>
      <c r="AG65" s="1"/>
      <c r="AH65" s="1"/>
      <c r="AI65" s="1"/>
      <c r="AJ65" s="1"/>
      <c r="AK65" s="1"/>
    </row>
    <row r="66" spans="2:37">
      <c r="B66" s="2"/>
      <c r="C66" s="2"/>
      <c r="D66" s="2"/>
      <c r="E66" s="2"/>
      <c r="F66" s="2"/>
      <c r="G66" s="2"/>
      <c r="H66" s="2"/>
      <c r="I66" s="2"/>
      <c r="J66" s="2"/>
      <c r="K66" s="2"/>
      <c r="L66" s="2"/>
      <c r="M66" s="2"/>
      <c r="N66" s="2"/>
      <c r="O66" s="2"/>
      <c r="P66" s="2"/>
      <c r="Q66" s="2"/>
      <c r="R66" s="2"/>
      <c r="S66" s="2"/>
      <c r="T66" s="2"/>
      <c r="U66" s="2"/>
      <c r="V66" s="1"/>
      <c r="W66" s="1"/>
      <c r="X66" s="1"/>
      <c r="Y66" s="1"/>
      <c r="Z66" s="1"/>
      <c r="AA66" s="1"/>
      <c r="AB66" s="1"/>
      <c r="AC66" s="1"/>
      <c r="AD66" s="1"/>
      <c r="AE66" s="1"/>
      <c r="AF66" s="1"/>
      <c r="AG66" s="1"/>
      <c r="AH66" s="1"/>
      <c r="AI66" s="1"/>
      <c r="AJ66" s="1"/>
      <c r="AK66" s="1"/>
    </row>
    <row r="67" spans="2:37">
      <c r="B67" s="2"/>
      <c r="C67" s="2"/>
      <c r="D67" s="2"/>
      <c r="E67" s="2"/>
      <c r="F67" s="2"/>
      <c r="G67" s="2"/>
      <c r="H67" s="2"/>
      <c r="I67" s="2"/>
      <c r="J67" s="2"/>
      <c r="K67" s="2"/>
      <c r="L67" s="2"/>
      <c r="M67" s="2"/>
      <c r="N67" s="2"/>
      <c r="O67" s="2"/>
      <c r="P67" s="2"/>
      <c r="Q67" s="2"/>
      <c r="R67" s="2"/>
      <c r="S67" s="2"/>
      <c r="T67" s="2"/>
      <c r="U67" s="2"/>
      <c r="V67" s="1"/>
      <c r="W67" s="1"/>
      <c r="X67" s="1"/>
      <c r="Y67" s="1"/>
      <c r="Z67" s="1"/>
      <c r="AA67" s="1"/>
      <c r="AB67" s="1"/>
      <c r="AC67" s="1"/>
      <c r="AD67" s="1"/>
      <c r="AE67" s="1"/>
      <c r="AF67" s="1"/>
      <c r="AG67" s="1"/>
      <c r="AH67" s="1"/>
      <c r="AI67" s="1"/>
      <c r="AJ67" s="1"/>
      <c r="AK67" s="1"/>
    </row>
    <row r="68" spans="2:37">
      <c r="B68" s="2"/>
      <c r="C68" s="2"/>
      <c r="D68" s="2"/>
      <c r="E68" s="2"/>
      <c r="F68" s="2"/>
      <c r="G68" s="2"/>
      <c r="H68" s="2"/>
      <c r="I68" s="2"/>
      <c r="J68" s="2"/>
      <c r="K68" s="2"/>
      <c r="L68" s="2"/>
      <c r="M68" s="2"/>
      <c r="N68" s="2"/>
      <c r="O68" s="2"/>
      <c r="P68" s="2"/>
      <c r="Q68" s="2"/>
      <c r="R68" s="2"/>
      <c r="S68" s="2"/>
      <c r="T68" s="2"/>
      <c r="U68" s="2"/>
      <c r="V68" s="1"/>
      <c r="W68" s="1"/>
      <c r="X68" s="1"/>
      <c r="Y68" s="1"/>
      <c r="Z68" s="1"/>
      <c r="AA68" s="1"/>
      <c r="AB68" s="1"/>
      <c r="AC68" s="1"/>
      <c r="AD68" s="1"/>
      <c r="AE68" s="1"/>
      <c r="AF68" s="1"/>
      <c r="AG68" s="1"/>
      <c r="AH68" s="1"/>
      <c r="AI68" s="1"/>
      <c r="AJ68" s="1"/>
      <c r="AK68" s="1"/>
    </row>
    <row r="69" spans="2:3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2:37">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2:37">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2:3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2:37">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2:3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2:37">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2:37">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2:37">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2:37">
      <c r="B78" s="1"/>
      <c r="C78" s="1"/>
      <c r="D78" s="1"/>
      <c r="E78" s="1"/>
      <c r="F78" s="1"/>
      <c r="G78" s="1"/>
      <c r="H78" s="1"/>
      <c r="I78" s="1"/>
      <c r="J78" s="1"/>
      <c r="K78" s="13"/>
      <c r="L78" s="13"/>
      <c r="M78" s="1"/>
      <c r="N78" s="1"/>
      <c r="O78" s="1"/>
      <c r="P78" s="1"/>
      <c r="Q78" s="1"/>
      <c r="R78" s="1"/>
      <c r="S78" s="1"/>
      <c r="T78" s="1"/>
      <c r="U78" s="1"/>
      <c r="V78" s="1"/>
      <c r="W78" s="1"/>
      <c r="X78" s="1"/>
      <c r="Y78" s="1"/>
      <c r="Z78" s="1"/>
      <c r="AA78" s="1"/>
      <c r="AB78" s="1"/>
      <c r="AC78" s="1"/>
      <c r="AD78" s="1"/>
      <c r="AE78" s="1"/>
      <c r="AF78" s="1"/>
      <c r="AG78" s="1"/>
      <c r="AH78" s="1"/>
      <c r="AI78" s="1"/>
      <c r="AJ78" s="1"/>
      <c r="AK78" s="1"/>
    </row>
    <row r="79" spans="2:37">
      <c r="B79" s="1"/>
      <c r="C79" s="1"/>
      <c r="D79" s="1"/>
      <c r="E79" s="1"/>
      <c r="F79" s="1"/>
      <c r="G79" s="1"/>
      <c r="H79" s="1"/>
      <c r="I79" s="1"/>
      <c r="J79" s="1"/>
      <c r="K79" s="13"/>
      <c r="L79" s="13"/>
      <c r="M79" s="1"/>
      <c r="N79" s="1"/>
      <c r="O79" s="1"/>
      <c r="P79" s="1"/>
      <c r="Q79" s="1"/>
      <c r="R79" s="1"/>
      <c r="S79" s="1"/>
      <c r="T79" s="1"/>
      <c r="U79" s="1"/>
      <c r="V79" s="1"/>
      <c r="W79" s="1"/>
      <c r="X79" s="1"/>
      <c r="Y79" s="1"/>
      <c r="Z79" s="1"/>
      <c r="AA79" s="1"/>
      <c r="AB79" s="1"/>
      <c r="AC79" s="1"/>
      <c r="AD79" s="1"/>
      <c r="AE79" s="1"/>
      <c r="AF79" s="1"/>
      <c r="AG79" s="1"/>
      <c r="AH79" s="1"/>
      <c r="AI79" s="1"/>
      <c r="AJ79" s="1"/>
      <c r="AK79" s="1"/>
    </row>
    <row r="80" spans="2:37">
      <c r="B80" s="1"/>
      <c r="C80" s="1"/>
      <c r="D80" s="1"/>
      <c r="E80" s="1"/>
      <c r="F80" s="1"/>
      <c r="G80" s="1"/>
      <c r="H80" s="1"/>
      <c r="I80" s="1"/>
      <c r="J80" s="1"/>
      <c r="K80" s="13"/>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2:37">
      <c r="B81" s="1"/>
      <c r="C81" s="1"/>
      <c r="D81" s="1"/>
      <c r="E81" s="1"/>
      <c r="F81" s="1"/>
      <c r="G81" s="1"/>
      <c r="H81" s="1"/>
      <c r="I81" s="1"/>
      <c r="J81" s="1"/>
      <c r="K81" s="13"/>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2:37">
      <c r="B82" s="1"/>
      <c r="C82" s="1"/>
      <c r="D82" s="1"/>
      <c r="E82" s="1"/>
      <c r="F82" s="1"/>
      <c r="G82" s="1"/>
      <c r="H82" s="1"/>
      <c r="I82" s="1"/>
      <c r="J82" s="1"/>
      <c r="K82" s="13"/>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2:37">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2:37">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2:37">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2:37">
      <c r="B86" s="1"/>
      <c r="C86" s="1"/>
      <c r="D86" s="1"/>
      <c r="E86" s="13"/>
      <c r="F86" s="13"/>
      <c r="G86" s="13"/>
      <c r="H86" s="1"/>
      <c r="I86" s="13"/>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2:37">
      <c r="B87" s="1"/>
      <c r="C87" s="1"/>
      <c r="D87" s="14"/>
      <c r="E87" s="13"/>
      <c r="F87" s="13"/>
      <c r="G87" s="13"/>
      <c r="H87" s="1"/>
      <c r="I87" s="13"/>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2:37">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2:37">
      <c r="B89" s="1"/>
      <c r="C89" s="1"/>
      <c r="D89" s="1"/>
      <c r="E89" s="1"/>
      <c r="F89" s="13"/>
      <c r="G89" s="13"/>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2:37">
      <c r="B90" s="1"/>
      <c r="C90" s="1"/>
      <c r="D90" s="1"/>
      <c r="E90" s="14"/>
      <c r="F90" s="13"/>
      <c r="G90" s="13"/>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2:37">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2:37">
      <c r="B92" s="1"/>
      <c r="C92" s="1"/>
      <c r="D92" s="1"/>
      <c r="E92" s="1"/>
      <c r="F92" s="1"/>
      <c r="G92" s="1"/>
      <c r="H92" s="1"/>
      <c r="I92" s="1"/>
      <c r="J92" s="1"/>
      <c r="K92" s="13"/>
      <c r="L92" s="13"/>
      <c r="M92" s="13"/>
      <c r="N92" s="1"/>
      <c r="O92" s="1"/>
      <c r="P92" s="1"/>
      <c r="Q92" s="1"/>
      <c r="R92" s="1"/>
      <c r="S92" s="1"/>
      <c r="T92" s="1"/>
      <c r="U92" s="1"/>
      <c r="V92" s="1"/>
      <c r="W92" s="1"/>
      <c r="X92" s="1"/>
      <c r="Y92" s="1"/>
      <c r="Z92" s="1"/>
      <c r="AA92" s="1"/>
      <c r="AB92" s="1"/>
      <c r="AC92" s="1"/>
      <c r="AD92" s="1"/>
      <c r="AE92" s="1"/>
      <c r="AF92" s="1"/>
      <c r="AG92" s="1"/>
      <c r="AH92" s="1"/>
      <c r="AI92" s="1"/>
      <c r="AJ92" s="1"/>
      <c r="AK92" s="1"/>
    </row>
    <row r="93" spans="2:37">
      <c r="B93" s="1"/>
      <c r="C93" s="1"/>
      <c r="D93" s="1"/>
      <c r="E93" s="1"/>
      <c r="F93" s="13"/>
      <c r="G93" s="13"/>
      <c r="H93" s="1"/>
      <c r="I93" s="1"/>
      <c r="J93" s="1"/>
      <c r="K93" s="13"/>
      <c r="L93" s="13"/>
      <c r="M93" s="13"/>
      <c r="N93" s="1"/>
      <c r="O93" s="1"/>
      <c r="P93" s="1"/>
      <c r="Q93" s="1"/>
      <c r="R93" s="1"/>
      <c r="S93" s="1"/>
      <c r="T93" s="1"/>
      <c r="U93" s="1"/>
      <c r="V93" s="1"/>
      <c r="W93" s="1"/>
      <c r="X93" s="1"/>
      <c r="Y93" s="1"/>
      <c r="Z93" s="1"/>
      <c r="AA93" s="1"/>
      <c r="AB93" s="1"/>
      <c r="AC93" s="1"/>
      <c r="AD93" s="1"/>
      <c r="AE93" s="1"/>
      <c r="AF93" s="1"/>
      <c r="AG93" s="1"/>
      <c r="AH93" s="1"/>
      <c r="AI93" s="1"/>
      <c r="AJ93" s="1"/>
      <c r="AK93" s="1"/>
    </row>
    <row r="94" spans="2:37">
      <c r="B94" s="1"/>
      <c r="C94" s="1"/>
      <c r="D94" s="1"/>
      <c r="E94" s="1"/>
      <c r="F94" s="13"/>
      <c r="G94" s="13"/>
      <c r="H94" s="1"/>
      <c r="I94" s="1"/>
      <c r="J94" s="1"/>
      <c r="K94" s="13"/>
      <c r="L94" s="13"/>
      <c r="M94" s="13"/>
      <c r="N94" s="1"/>
      <c r="O94" s="1"/>
      <c r="P94" s="1"/>
      <c r="Q94" s="1"/>
      <c r="R94" s="1"/>
      <c r="S94" s="1"/>
      <c r="T94" s="1"/>
      <c r="U94" s="1"/>
      <c r="V94" s="1"/>
      <c r="W94" s="1"/>
      <c r="X94" s="1"/>
      <c r="Y94" s="1"/>
      <c r="Z94" s="1"/>
      <c r="AA94" s="1"/>
      <c r="AB94" s="1"/>
      <c r="AC94" s="1"/>
      <c r="AD94" s="1"/>
      <c r="AE94" s="1"/>
      <c r="AF94" s="1"/>
      <c r="AG94" s="1"/>
      <c r="AH94" s="1"/>
      <c r="AI94" s="1"/>
      <c r="AJ94" s="1"/>
      <c r="AK94" s="1"/>
    </row>
    <row r="95" spans="2:37">
      <c r="B95" s="1"/>
      <c r="C95" s="1"/>
      <c r="D95" s="1"/>
      <c r="E95" s="1"/>
      <c r="F95" s="1"/>
      <c r="G95" s="1"/>
      <c r="H95" s="1"/>
      <c r="I95" s="1"/>
      <c r="J95" s="1"/>
      <c r="K95" s="13"/>
      <c r="L95" s="13"/>
      <c r="M95" s="13"/>
      <c r="N95" s="1"/>
      <c r="O95" s="1"/>
      <c r="P95" s="1"/>
      <c r="Q95" s="1"/>
      <c r="R95" s="1"/>
      <c r="S95" s="1"/>
      <c r="T95" s="1"/>
      <c r="U95" s="1"/>
      <c r="V95" s="1"/>
      <c r="W95" s="1"/>
      <c r="X95" s="1"/>
      <c r="Y95" s="1"/>
      <c r="Z95" s="1"/>
      <c r="AA95" s="1"/>
      <c r="AB95" s="1"/>
      <c r="AC95" s="1"/>
      <c r="AD95" s="1"/>
      <c r="AE95" s="1"/>
      <c r="AF95" s="1"/>
      <c r="AG95" s="1"/>
      <c r="AH95" s="1"/>
      <c r="AI95" s="1"/>
      <c r="AJ95" s="1"/>
      <c r="AK95" s="1"/>
    </row>
    <row r="96" spans="2:37">
      <c r="B96" s="1"/>
      <c r="C96" s="1"/>
      <c r="D96" s="1"/>
      <c r="E96" s="1"/>
      <c r="F96" s="1"/>
      <c r="G96" s="1"/>
      <c r="H96" s="1"/>
      <c r="I96" s="1"/>
      <c r="J96" s="1"/>
      <c r="K96" s="1"/>
      <c r="L96" s="1"/>
      <c r="M96" s="13"/>
      <c r="N96" s="1"/>
      <c r="O96" s="1"/>
      <c r="P96" s="1"/>
      <c r="Q96" s="1"/>
      <c r="R96" s="1"/>
      <c r="S96" s="1"/>
      <c r="T96" s="1"/>
      <c r="U96" s="1"/>
      <c r="V96" s="1"/>
      <c r="W96" s="1"/>
      <c r="X96" s="1"/>
      <c r="Y96" s="1"/>
      <c r="Z96" s="1"/>
      <c r="AA96" s="1"/>
      <c r="AB96" s="1"/>
      <c r="AC96" s="1"/>
      <c r="AD96" s="1"/>
      <c r="AE96" s="1"/>
      <c r="AF96" s="1"/>
      <c r="AG96" s="1"/>
      <c r="AH96" s="1"/>
      <c r="AI96" s="1"/>
      <c r="AJ96" s="1"/>
      <c r="AK96" s="1"/>
    </row>
    <row r="97" spans="2:37">
      <c r="B97" s="1"/>
      <c r="C97" s="1"/>
      <c r="D97" s="1"/>
      <c r="E97" s="1"/>
      <c r="F97" s="13"/>
      <c r="G97" s="13"/>
      <c r="H97" s="1"/>
      <c r="I97" s="1"/>
      <c r="J97" s="1"/>
      <c r="K97" s="13"/>
      <c r="L97" s="13"/>
      <c r="M97" s="1"/>
      <c r="N97" s="1"/>
      <c r="O97" s="1"/>
      <c r="P97" s="1"/>
      <c r="Q97" s="1"/>
      <c r="R97" s="1"/>
      <c r="S97" s="1"/>
      <c r="T97" s="1"/>
      <c r="U97" s="1"/>
      <c r="V97" s="1"/>
      <c r="W97" s="1"/>
      <c r="X97" s="1"/>
      <c r="Y97" s="1"/>
      <c r="Z97" s="1"/>
      <c r="AA97" s="1"/>
      <c r="AB97" s="1"/>
      <c r="AC97" s="1"/>
      <c r="AD97" s="1"/>
      <c r="AE97" s="1"/>
      <c r="AF97" s="1"/>
      <c r="AG97" s="1"/>
      <c r="AH97" s="1"/>
      <c r="AI97" s="1"/>
      <c r="AJ97" s="1"/>
      <c r="AK97" s="1"/>
    </row>
    <row r="98" spans="2:37">
      <c r="B98" s="1"/>
      <c r="C98" s="1"/>
      <c r="D98" s="1"/>
      <c r="E98" s="1"/>
      <c r="F98" s="13"/>
      <c r="G98" s="13"/>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2:37">
      <c r="B99" s="1"/>
      <c r="C99" s="1"/>
      <c r="D99" s="1"/>
      <c r="E99" s="1"/>
      <c r="F99" s="1"/>
      <c r="G99" s="1"/>
      <c r="H99" s="1"/>
      <c r="I99" s="1"/>
      <c r="J99" s="1"/>
      <c r="K99" s="13"/>
      <c r="L99" s="13"/>
      <c r="M99" s="13"/>
      <c r="N99" s="1"/>
      <c r="O99" s="1"/>
      <c r="P99" s="1"/>
      <c r="Q99" s="1"/>
      <c r="R99" s="1"/>
      <c r="S99" s="1"/>
      <c r="T99" s="1"/>
      <c r="U99" s="1"/>
      <c r="V99" s="1"/>
      <c r="W99" s="1"/>
      <c r="X99" s="1"/>
      <c r="Y99" s="1"/>
      <c r="Z99" s="1"/>
      <c r="AA99" s="1"/>
      <c r="AB99" s="1"/>
      <c r="AC99" s="1"/>
      <c r="AD99" s="1"/>
      <c r="AE99" s="1"/>
      <c r="AF99" s="1"/>
      <c r="AG99" s="1"/>
      <c r="AH99" s="1"/>
      <c r="AI99" s="1"/>
      <c r="AJ99" s="1"/>
      <c r="AK99" s="1"/>
    </row>
    <row r="100" spans="2:37">
      <c r="B100" s="1"/>
      <c r="C100" s="1"/>
      <c r="D100" s="1"/>
      <c r="E100" s="1"/>
      <c r="F100" s="1"/>
      <c r="G100" s="1"/>
      <c r="H100" s="1"/>
      <c r="I100" s="1"/>
      <c r="J100" s="1"/>
      <c r="K100" s="13"/>
      <c r="L100" s="13"/>
      <c r="M100" s="13"/>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2:37">
      <c r="B101" s="1"/>
      <c r="C101" s="1"/>
      <c r="D101" s="1"/>
      <c r="E101" s="1"/>
      <c r="F101" s="1"/>
      <c r="G101" s="1"/>
      <c r="H101" s="1"/>
      <c r="I101" s="1"/>
      <c r="J101" s="1"/>
      <c r="K101" s="13"/>
      <c r="L101" s="13"/>
      <c r="M101" s="13"/>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2:37">
      <c r="B102" s="1"/>
      <c r="C102" s="1"/>
      <c r="D102" s="1"/>
      <c r="E102" s="1"/>
      <c r="F102" s="1"/>
      <c r="G102" s="1"/>
      <c r="H102" s="1"/>
      <c r="I102" s="1"/>
      <c r="J102" s="1"/>
      <c r="K102" s="1"/>
      <c r="L102" s="1"/>
      <c r="M102" s="13"/>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2:37">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2:37">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2:37">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2:37">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2:37">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2:37">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2:37">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2:37">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2:37">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2:37">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2:37">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2:37">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2:37">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2:37">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2:37">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2:37">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2:37">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2:37">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2:37">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2:37">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2:37">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2:37">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2:37">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2:37">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2:37">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2:37">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2:37">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2:37">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2:37">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2:37">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2:37">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2:37">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2:37">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2:37">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2:37">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2:37">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2:37">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2:37">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2:37">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2:37">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2:37">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2:37">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2:37">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2:37">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2:37">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2:37">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2:37">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2:37">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2:37">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2:37">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2:37">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2:37">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2:37">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2:37">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2:37">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2:37">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2:37">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2:37">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2:37">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2:37">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2:37">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2:37">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2:37">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2:37">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2:37">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2:37">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2:37">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2:37">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2:37">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2:37">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2:37">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2:37">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2:37">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2:37">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2:37">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2:37">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2:37">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2:37">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2:37">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2:37">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2:37">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2:37">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2:37">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2:37">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2:37">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2:37">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2:37">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2:37">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2:37">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2:37">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2:37">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2:37">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2:37">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2:37">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2:37">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2:37">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2:37">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2:37">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2:37">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2:37">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2:37">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2:37">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2:37">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2:37">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2:37">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2:37">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2:37">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2:37">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2:37">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2:37">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2:37">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2:37">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2:37">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2:37">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2:37">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2:37">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2:37">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2:37">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2:37">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2:37">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2:37">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2:37">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2:37">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2:37">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2:37">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2:37">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2:37">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2:37">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2:37">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2:37">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2:37">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2:37">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2:37">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2:37">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2:37">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2:37">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2:37">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2:37">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2:37">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2:37">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2:37">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2:37">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2:37">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2:37">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2:37">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2:37">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2:37">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2:37">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2:37">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2:37">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2:37">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2:37">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2:37">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2:37">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2:37">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2:37">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2:37">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2:37">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2:37">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2:37">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2:37">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2:37">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2:37">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2:37">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2:37">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2:37">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2:37">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2:37">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2:37">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2:37">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2:37">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2:37">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2:37">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2:37">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2:37">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2:37">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2:37">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2:37">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2:37">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2:37">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2:37">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2:37">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2:37">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2:37">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2:37">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2:37">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2:37">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2:37">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2:37">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2:37">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2:37">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2:37">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2:37">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2:37">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2:37">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2:37">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2:37">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2:37">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2:37">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2:37">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2:37">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2:37">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2:37">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2:37">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2:37">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2:37">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2:37">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2:37">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2:37">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2:37">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2:37">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2:37">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2:37">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2:37">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2:37">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2:37">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2:37">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2:37">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2:37">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2:37">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2:37">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2:37">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2:37">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2:37">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2:37">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2:37">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2:37">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2:37">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2:37">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2:37">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2:37">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2:37">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2:37">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2:37">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2:37">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2:37">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2:37">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2:37">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2:37">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2:37">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2:37">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2:37">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2:37">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2:37">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2:37">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2:37">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2:37">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2:37">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2:37">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2:37">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2:37">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2:37">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2:37">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2:37">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2:37">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2:37">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2:37">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2:37">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2:37">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2:37">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2:37">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2:37">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2:37">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2:37">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2:37">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2:37">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2:37">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2:37">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2:37">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2:37">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2:37">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2:37">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2:37">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2:37">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2:37">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sheetData>
  <mergeCells count="4">
    <mergeCell ref="H3:L3"/>
    <mergeCell ref="M50:N50"/>
    <mergeCell ref="C10:E18"/>
    <mergeCell ref="B1:H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zoomScaleNormal="100" workbookViewId="0">
      <selection activeCell="N9" sqref="N9"/>
    </sheetView>
  </sheetViews>
  <sheetFormatPr baseColWidth="10" defaultRowHeight="12.75"/>
  <cols>
    <col min="1" max="1" width="3.140625" style="64" customWidth="1"/>
    <col min="2" max="2" width="11.42578125" style="64"/>
    <col min="3" max="3" width="4.5703125" style="64" customWidth="1"/>
    <col min="4" max="4" width="10.42578125" style="64" customWidth="1"/>
    <col min="5" max="11" width="12.7109375" style="64" customWidth="1"/>
    <col min="12" max="16384" width="11.42578125" style="64"/>
  </cols>
  <sheetData>
    <row r="1" spans="2:16">
      <c r="B1" s="195" t="s">
        <v>103</v>
      </c>
      <c r="C1" s="195"/>
      <c r="D1" s="195"/>
      <c r="E1" s="195"/>
      <c r="F1" s="195"/>
      <c r="G1" s="195"/>
      <c r="H1" s="195"/>
      <c r="I1" s="195"/>
      <c r="J1" s="195"/>
      <c r="K1" s="195"/>
      <c r="L1" s="21"/>
      <c r="M1" s="21"/>
      <c r="N1" s="21"/>
      <c r="O1" s="21"/>
      <c r="P1" s="21"/>
    </row>
    <row r="2" spans="2:16">
      <c r="B2" s="195"/>
      <c r="C2" s="195"/>
      <c r="D2" s="195"/>
      <c r="E2" s="195"/>
      <c r="F2" s="195"/>
      <c r="G2" s="195"/>
      <c r="H2" s="195"/>
      <c r="I2" s="195"/>
      <c r="J2" s="195"/>
      <c r="K2" s="195"/>
      <c r="L2" s="21"/>
      <c r="M2" s="21"/>
      <c r="N2" s="21"/>
      <c r="O2" s="21"/>
      <c r="P2" s="21"/>
    </row>
    <row r="3" spans="2:16">
      <c r="B3" s="153"/>
      <c r="C3" s="153"/>
      <c r="D3" s="153"/>
      <c r="E3" s="153"/>
      <c r="F3" s="153"/>
      <c r="G3" s="153"/>
      <c r="H3" s="153"/>
      <c r="I3" s="153"/>
      <c r="J3" s="153"/>
      <c r="K3" s="154" t="s">
        <v>0</v>
      </c>
      <c r="L3" s="21"/>
      <c r="M3" s="21"/>
      <c r="N3" s="21"/>
      <c r="O3" s="21"/>
      <c r="P3" s="21"/>
    </row>
    <row r="4" spans="2:16" ht="21.75" customHeight="1">
      <c r="B4" s="21"/>
      <c r="C4" s="21"/>
      <c r="D4" s="26"/>
      <c r="E4" s="165" t="s">
        <v>71</v>
      </c>
      <c r="F4" s="167"/>
      <c r="G4" s="165" t="s">
        <v>1</v>
      </c>
      <c r="H4" s="167"/>
      <c r="I4" s="196" t="s">
        <v>100</v>
      </c>
      <c r="J4" s="197"/>
      <c r="K4" s="167"/>
      <c r="L4" s="21"/>
      <c r="M4" s="21"/>
      <c r="N4" s="21"/>
      <c r="O4" s="21"/>
      <c r="P4" s="21"/>
    </row>
    <row r="5" spans="2:16" ht="25.5">
      <c r="B5" s="21"/>
      <c r="C5" s="21"/>
      <c r="D5" s="146"/>
      <c r="E5" s="110" t="s">
        <v>42</v>
      </c>
      <c r="F5" s="123" t="s">
        <v>2</v>
      </c>
      <c r="G5" s="110" t="s">
        <v>42</v>
      </c>
      <c r="H5" s="29" t="s">
        <v>2</v>
      </c>
      <c r="I5" s="150" t="s">
        <v>37</v>
      </c>
      <c r="J5" s="110" t="s">
        <v>40</v>
      </c>
      <c r="K5" s="110" t="s">
        <v>99</v>
      </c>
      <c r="L5" s="21"/>
      <c r="M5" s="21"/>
      <c r="N5" s="21"/>
      <c r="O5" s="21"/>
      <c r="P5" s="21"/>
    </row>
    <row r="6" spans="2:16" ht="22.5" customHeight="1">
      <c r="B6" s="21"/>
      <c r="C6" s="173" t="s">
        <v>101</v>
      </c>
      <c r="D6" s="174"/>
      <c r="E6" s="71"/>
      <c r="F6" s="71"/>
      <c r="G6" s="149"/>
      <c r="H6" s="71"/>
      <c r="I6" s="156"/>
      <c r="J6" s="149"/>
      <c r="K6" s="71"/>
      <c r="L6" s="21"/>
      <c r="M6" s="21"/>
      <c r="N6" s="21"/>
      <c r="O6" s="21"/>
      <c r="P6" s="21"/>
    </row>
    <row r="7" spans="2:16" ht="22.5" customHeight="1">
      <c r="B7" s="21"/>
      <c r="C7" s="94"/>
      <c r="D7" s="51" t="s">
        <v>93</v>
      </c>
      <c r="E7" s="72">
        <v>9.7785447224618913</v>
      </c>
      <c r="F7" s="73">
        <f>100-E7</f>
        <v>90.221455277538112</v>
      </c>
      <c r="G7" s="155">
        <v>35.777969513948804</v>
      </c>
      <c r="H7" s="73">
        <f>100-G7</f>
        <v>64.222030486051196</v>
      </c>
      <c r="I7" s="124">
        <v>39.871382636655952</v>
      </c>
      <c r="J7" s="151">
        <v>12.875055978504255</v>
      </c>
      <c r="K7" s="73">
        <v>22.533793500143801</v>
      </c>
      <c r="L7" s="21"/>
      <c r="M7" s="21"/>
      <c r="N7" s="21"/>
      <c r="O7" s="21"/>
      <c r="P7" s="21"/>
    </row>
    <row r="8" spans="2:16" ht="22.5" customHeight="1">
      <c r="B8" s="21"/>
      <c r="C8" s="94"/>
      <c r="D8" s="51" t="s">
        <v>94</v>
      </c>
      <c r="E8" s="72">
        <v>15.441815548044399</v>
      </c>
      <c r="F8" s="73">
        <f t="shared" ref="F8:F13" si="0">100-E8</f>
        <v>84.558184451955597</v>
      </c>
      <c r="G8" s="151">
        <v>50.086914534041526</v>
      </c>
      <c r="H8" s="73">
        <f t="shared" ref="H8:H13" si="1">100-G8</f>
        <v>49.913085465958474</v>
      </c>
      <c r="I8" s="124">
        <v>46.428227128121087</v>
      </c>
      <c r="J8" s="151">
        <v>12.32465899197059</v>
      </c>
      <c r="K8" s="73">
        <v>29.406084017382906</v>
      </c>
      <c r="L8" s="21"/>
      <c r="M8" s="21"/>
      <c r="N8" s="21"/>
      <c r="O8" s="21"/>
      <c r="P8" s="21"/>
    </row>
    <row r="9" spans="2:16" ht="22.5" customHeight="1">
      <c r="B9" s="21"/>
      <c r="C9" s="94"/>
      <c r="D9" s="51" t="s">
        <v>95</v>
      </c>
      <c r="E9" s="72">
        <v>15.525695554411724</v>
      </c>
      <c r="F9" s="73">
        <f t="shared" si="0"/>
        <v>84.474304445588274</v>
      </c>
      <c r="G9" s="151">
        <v>43.255763552136102</v>
      </c>
      <c r="H9" s="73">
        <f t="shared" si="1"/>
        <v>56.744236447863898</v>
      </c>
      <c r="I9" s="124">
        <v>42.506419490198532</v>
      </c>
      <c r="J9" s="151">
        <v>11.873388713835578</v>
      </c>
      <c r="K9" s="73">
        <v>25.12394007531222</v>
      </c>
      <c r="L9" s="21"/>
      <c r="M9" s="21"/>
      <c r="N9" s="21"/>
      <c r="O9" s="21"/>
      <c r="P9" s="21"/>
    </row>
    <row r="10" spans="2:16" ht="22.5" customHeight="1">
      <c r="B10" s="21"/>
      <c r="C10" s="94"/>
      <c r="D10" s="51" t="s">
        <v>96</v>
      </c>
      <c r="E10" s="72">
        <v>17.0070906974283</v>
      </c>
      <c r="F10" s="73">
        <f t="shared" si="0"/>
        <v>82.992909302571704</v>
      </c>
      <c r="G10" s="151">
        <v>38.783645535682787</v>
      </c>
      <c r="H10" s="73">
        <f t="shared" si="1"/>
        <v>61.216354464317213</v>
      </c>
      <c r="I10" s="124">
        <v>36.729124977260327</v>
      </c>
      <c r="J10" s="151">
        <v>8.9148850342880195</v>
      </c>
      <c r="K10" s="73">
        <v>19.702261262214698</v>
      </c>
      <c r="L10" s="21"/>
      <c r="M10" s="21"/>
      <c r="N10" s="21"/>
      <c r="O10" s="21"/>
      <c r="P10" s="21"/>
    </row>
    <row r="11" spans="2:16" ht="24.75" customHeight="1">
      <c r="B11" s="21"/>
      <c r="C11" s="147"/>
      <c r="D11" s="60" t="s">
        <v>97</v>
      </c>
      <c r="E11" s="72">
        <v>15.537473233404713</v>
      </c>
      <c r="F11" s="73">
        <f t="shared" si="0"/>
        <v>84.462526766595289</v>
      </c>
      <c r="G11" s="151">
        <v>30.081370449678801</v>
      </c>
      <c r="H11" s="73">
        <f t="shared" si="1"/>
        <v>69.918629550321199</v>
      </c>
      <c r="I11" s="124">
        <v>31.94760820045558</v>
      </c>
      <c r="J11" s="151">
        <v>7.3992404753154482</v>
      </c>
      <c r="K11" s="73">
        <v>14.783725910064241</v>
      </c>
      <c r="L11" s="21"/>
      <c r="M11" s="21"/>
      <c r="N11" s="21"/>
      <c r="O11" s="21"/>
      <c r="P11" s="21"/>
    </row>
    <row r="12" spans="2:16" ht="22.5" customHeight="1">
      <c r="B12" s="21"/>
      <c r="C12" s="148"/>
      <c r="D12" s="74" t="s">
        <v>98</v>
      </c>
      <c r="E12" s="75">
        <v>10.372374693982735</v>
      </c>
      <c r="F12" s="76">
        <f t="shared" si="0"/>
        <v>89.627625306017265</v>
      </c>
      <c r="G12" s="152">
        <v>15.99020744749388</v>
      </c>
      <c r="H12" s="76">
        <f t="shared" si="1"/>
        <v>84.009792552506127</v>
      </c>
      <c r="I12" s="135">
        <v>29.572925060435136</v>
      </c>
      <c r="J12" s="152">
        <v>19.739263803680981</v>
      </c>
      <c r="K12" s="76">
        <v>21.311686638319806</v>
      </c>
      <c r="L12" s="21"/>
      <c r="M12" s="21"/>
      <c r="N12" s="21"/>
      <c r="O12" s="21"/>
      <c r="P12" s="21"/>
    </row>
    <row r="13" spans="2:16" ht="22.5" customHeight="1">
      <c r="B13" s="21"/>
      <c r="C13" s="193" t="s">
        <v>99</v>
      </c>
      <c r="D13" s="194"/>
      <c r="E13" s="157">
        <v>15.207804248800741</v>
      </c>
      <c r="F13" s="43">
        <f t="shared" si="0"/>
        <v>84.792195751199259</v>
      </c>
      <c r="G13" s="39">
        <v>38.768895876163981</v>
      </c>
      <c r="H13" s="137">
        <f t="shared" si="1"/>
        <v>61.231104123836019</v>
      </c>
      <c r="I13" s="39">
        <v>40.019131989934905</v>
      </c>
      <c r="J13" s="137">
        <v>11.031231895507499</v>
      </c>
      <c r="K13" s="137">
        <v>22.269520699802474</v>
      </c>
      <c r="L13" s="21"/>
      <c r="M13" s="21"/>
      <c r="N13" s="21"/>
      <c r="O13" s="21"/>
      <c r="P13" s="21"/>
    </row>
    <row r="14" spans="2:16">
      <c r="B14" s="21"/>
      <c r="C14" s="21"/>
      <c r="D14" s="21"/>
      <c r="E14" s="21"/>
      <c r="F14" s="21"/>
      <c r="G14" s="21"/>
      <c r="H14" s="21"/>
      <c r="I14" s="21"/>
      <c r="J14" s="21"/>
      <c r="K14" s="21"/>
      <c r="L14" s="21"/>
      <c r="M14" s="21"/>
      <c r="N14" s="21"/>
      <c r="O14" s="21"/>
      <c r="P14" s="21"/>
    </row>
    <row r="15" spans="2:16" ht="16.5" customHeight="1">
      <c r="B15" s="21"/>
      <c r="C15" s="163" t="s">
        <v>102</v>
      </c>
      <c r="D15" s="163"/>
      <c r="E15" s="163"/>
      <c r="F15" s="163"/>
      <c r="G15" s="163"/>
      <c r="H15" s="163"/>
      <c r="I15" s="163"/>
      <c r="J15" s="163"/>
      <c r="K15" s="163"/>
      <c r="L15" s="21"/>
      <c r="M15" s="21"/>
      <c r="N15" s="21"/>
      <c r="O15" s="21"/>
      <c r="P15" s="21"/>
    </row>
    <row r="16" spans="2:16">
      <c r="B16" s="21"/>
      <c r="C16" s="163"/>
      <c r="D16" s="163"/>
      <c r="E16" s="163"/>
      <c r="F16" s="163"/>
      <c r="G16" s="163"/>
      <c r="H16" s="163"/>
      <c r="I16" s="163"/>
      <c r="J16" s="163"/>
      <c r="K16" s="163"/>
      <c r="L16" s="21"/>
      <c r="M16" s="21"/>
      <c r="N16" s="21"/>
      <c r="O16" s="21"/>
      <c r="P16" s="21"/>
    </row>
    <row r="17" spans="2:16">
      <c r="B17" s="21"/>
      <c r="C17" s="163"/>
      <c r="D17" s="163"/>
      <c r="E17" s="163"/>
      <c r="F17" s="163"/>
      <c r="G17" s="163"/>
      <c r="H17" s="163"/>
      <c r="I17" s="163"/>
      <c r="J17" s="163"/>
      <c r="K17" s="163"/>
      <c r="L17" s="21"/>
      <c r="M17" s="21"/>
      <c r="N17" s="21"/>
      <c r="O17" s="21"/>
      <c r="P17" s="21"/>
    </row>
    <row r="18" spans="2:16">
      <c r="B18" s="21"/>
      <c r="C18" s="163"/>
      <c r="D18" s="163"/>
      <c r="E18" s="163"/>
      <c r="F18" s="163"/>
      <c r="G18" s="163"/>
      <c r="H18" s="163"/>
      <c r="I18" s="163"/>
      <c r="J18" s="163"/>
      <c r="K18" s="163"/>
      <c r="L18" s="21"/>
      <c r="M18" s="21"/>
      <c r="N18" s="21"/>
      <c r="O18" s="21"/>
      <c r="P18" s="21"/>
    </row>
    <row r="19" spans="2:16">
      <c r="B19" s="21"/>
      <c r="C19" s="163"/>
      <c r="D19" s="163"/>
      <c r="E19" s="163"/>
      <c r="F19" s="163"/>
      <c r="G19" s="163"/>
      <c r="H19" s="163"/>
      <c r="I19" s="163"/>
      <c r="J19" s="163"/>
      <c r="K19" s="163"/>
      <c r="L19" s="21"/>
      <c r="M19" s="21"/>
      <c r="N19" s="21"/>
      <c r="O19" s="21"/>
      <c r="P19" s="21"/>
    </row>
    <row r="20" spans="2:16">
      <c r="B20" s="21"/>
      <c r="C20" s="163"/>
      <c r="D20" s="163"/>
      <c r="E20" s="163"/>
      <c r="F20" s="163"/>
      <c r="G20" s="163"/>
      <c r="H20" s="163"/>
      <c r="I20" s="163"/>
      <c r="J20" s="163"/>
      <c r="K20" s="163"/>
      <c r="L20" s="21"/>
      <c r="M20" s="21"/>
      <c r="N20" s="21"/>
      <c r="O20" s="21"/>
      <c r="P20" s="21"/>
    </row>
    <row r="21" spans="2:16">
      <c r="B21" s="21"/>
      <c r="C21" s="163"/>
      <c r="D21" s="163"/>
      <c r="E21" s="163"/>
      <c r="F21" s="163"/>
      <c r="G21" s="163"/>
      <c r="H21" s="163"/>
      <c r="I21" s="163"/>
      <c r="J21" s="163"/>
      <c r="K21" s="163"/>
      <c r="L21" s="21"/>
      <c r="M21" s="21"/>
      <c r="N21" s="21"/>
      <c r="O21" s="21"/>
      <c r="P21" s="21"/>
    </row>
    <row r="22" spans="2:16">
      <c r="B22" s="21"/>
      <c r="C22" s="163"/>
      <c r="D22" s="163"/>
      <c r="E22" s="163"/>
      <c r="F22" s="163"/>
      <c r="G22" s="163"/>
      <c r="H22" s="163"/>
      <c r="I22" s="163"/>
      <c r="J22" s="163"/>
      <c r="K22" s="163"/>
      <c r="L22" s="21"/>
      <c r="M22" s="21"/>
      <c r="N22" s="21"/>
      <c r="O22" s="21"/>
      <c r="P22" s="21"/>
    </row>
    <row r="23" spans="2:16">
      <c r="B23" s="21"/>
      <c r="C23" s="163"/>
      <c r="D23" s="163"/>
      <c r="E23" s="163"/>
      <c r="F23" s="163"/>
      <c r="G23" s="163"/>
      <c r="H23" s="163"/>
      <c r="I23" s="163"/>
      <c r="J23" s="163"/>
      <c r="K23" s="163"/>
      <c r="L23" s="21"/>
      <c r="M23" s="21"/>
      <c r="N23" s="21"/>
      <c r="O23" s="21"/>
      <c r="P23" s="21"/>
    </row>
    <row r="24" spans="2:16">
      <c r="B24" s="21"/>
      <c r="C24" s="21"/>
      <c r="D24" s="21"/>
      <c r="E24" s="21"/>
      <c r="F24" s="21"/>
      <c r="G24" s="21"/>
      <c r="H24" s="21"/>
      <c r="I24" s="21"/>
      <c r="J24" s="21"/>
      <c r="K24" s="21"/>
      <c r="L24" s="21"/>
      <c r="M24" s="21"/>
      <c r="N24" s="21"/>
      <c r="O24" s="21"/>
      <c r="P24" s="21"/>
    </row>
    <row r="25" spans="2:16">
      <c r="B25" s="21"/>
      <c r="C25" s="21"/>
      <c r="D25" s="21"/>
      <c r="E25" s="21"/>
      <c r="F25" s="21"/>
      <c r="G25" s="21"/>
      <c r="H25" s="21"/>
      <c r="I25" s="21"/>
      <c r="J25" s="21"/>
      <c r="K25" s="21"/>
      <c r="L25" s="21"/>
      <c r="M25" s="21"/>
      <c r="N25" s="21"/>
      <c r="O25" s="21"/>
      <c r="P25" s="21"/>
    </row>
    <row r="26" spans="2:16">
      <c r="B26" s="21"/>
      <c r="C26" s="21"/>
      <c r="D26" s="21"/>
      <c r="E26" s="21"/>
      <c r="F26" s="21"/>
      <c r="G26" s="21"/>
      <c r="H26" s="21"/>
      <c r="I26" s="21"/>
      <c r="J26" s="21"/>
      <c r="K26" s="21"/>
      <c r="L26" s="21"/>
      <c r="M26" s="21"/>
      <c r="N26" s="21"/>
      <c r="O26" s="21"/>
      <c r="P26" s="21"/>
    </row>
    <row r="27" spans="2:16">
      <c r="B27" s="21"/>
      <c r="C27" s="21"/>
      <c r="D27" s="21"/>
      <c r="E27" s="21"/>
      <c r="F27" s="21"/>
      <c r="G27" s="21"/>
      <c r="H27" s="21"/>
      <c r="I27" s="21"/>
      <c r="J27" s="21"/>
      <c r="K27" s="21"/>
      <c r="L27" s="21"/>
      <c r="M27" s="21"/>
      <c r="N27" s="21"/>
      <c r="O27" s="21"/>
      <c r="P27" s="21"/>
    </row>
    <row r="28" spans="2:16">
      <c r="B28" s="21"/>
      <c r="C28" s="21"/>
      <c r="D28" s="21"/>
      <c r="E28" s="21"/>
      <c r="F28" s="21"/>
      <c r="G28" s="21"/>
      <c r="H28" s="21"/>
      <c r="I28" s="21"/>
      <c r="J28" s="21"/>
      <c r="K28" s="21"/>
      <c r="L28" s="21"/>
      <c r="M28" s="21"/>
      <c r="N28" s="21"/>
      <c r="O28" s="21"/>
      <c r="P28" s="21"/>
    </row>
    <row r="29" spans="2:16">
      <c r="B29" s="21"/>
      <c r="C29" s="21"/>
      <c r="D29" s="21"/>
      <c r="E29" s="21"/>
      <c r="F29" s="21"/>
      <c r="G29" s="21"/>
      <c r="H29" s="21"/>
      <c r="I29" s="21"/>
      <c r="J29" s="21"/>
      <c r="K29" s="21"/>
      <c r="L29" s="21"/>
      <c r="M29" s="21"/>
      <c r="N29" s="21"/>
      <c r="O29" s="21"/>
      <c r="P29" s="21"/>
    </row>
    <row r="30" spans="2:16">
      <c r="B30" s="21"/>
      <c r="C30" s="21"/>
      <c r="D30" s="21"/>
      <c r="E30" s="21"/>
      <c r="F30" s="21"/>
      <c r="G30" s="21"/>
      <c r="H30" s="21"/>
      <c r="I30" s="21"/>
      <c r="J30" s="21"/>
      <c r="K30" s="21"/>
      <c r="L30" s="21"/>
      <c r="M30" s="21"/>
      <c r="N30" s="21"/>
      <c r="O30" s="21"/>
      <c r="P30" s="21"/>
    </row>
    <row r="31" spans="2:16">
      <c r="B31" s="21"/>
      <c r="C31" s="21"/>
      <c r="D31" s="21"/>
      <c r="E31" s="21"/>
      <c r="F31" s="21"/>
      <c r="G31" s="21"/>
      <c r="H31" s="21"/>
      <c r="I31" s="21"/>
      <c r="J31" s="21"/>
      <c r="K31" s="21"/>
      <c r="L31" s="21"/>
      <c r="M31" s="21"/>
      <c r="N31" s="21"/>
      <c r="O31" s="21"/>
      <c r="P31" s="21"/>
    </row>
    <row r="32" spans="2:16">
      <c r="B32" s="21"/>
      <c r="C32" s="21"/>
      <c r="D32" s="21"/>
      <c r="E32" s="21"/>
      <c r="F32" s="21"/>
      <c r="G32" s="21"/>
      <c r="H32" s="21"/>
      <c r="I32" s="21"/>
      <c r="J32" s="21"/>
      <c r="K32" s="21"/>
      <c r="L32" s="21"/>
      <c r="M32" s="21"/>
      <c r="N32" s="21"/>
      <c r="O32" s="21"/>
      <c r="P32" s="21"/>
    </row>
    <row r="33" spans="2:16">
      <c r="B33" s="21"/>
      <c r="C33" s="21"/>
      <c r="D33" s="21"/>
      <c r="E33" s="21"/>
      <c r="F33" s="21"/>
      <c r="G33" s="21"/>
      <c r="H33" s="21"/>
      <c r="I33" s="21"/>
      <c r="J33" s="21"/>
      <c r="K33" s="21"/>
      <c r="L33" s="21"/>
      <c r="M33" s="21"/>
      <c r="N33" s="21"/>
      <c r="O33" s="21"/>
      <c r="P33" s="21"/>
    </row>
    <row r="34" spans="2:16">
      <c r="B34" s="21"/>
      <c r="C34" s="21"/>
      <c r="D34" s="21"/>
      <c r="E34" s="21"/>
      <c r="F34" s="21"/>
      <c r="G34" s="21"/>
      <c r="H34" s="21"/>
      <c r="I34" s="21"/>
      <c r="J34" s="21"/>
      <c r="K34" s="21"/>
      <c r="L34" s="21"/>
      <c r="M34" s="21"/>
      <c r="N34" s="21"/>
      <c r="O34" s="21"/>
      <c r="P34" s="21"/>
    </row>
    <row r="35" spans="2:16">
      <c r="B35" s="21"/>
      <c r="C35" s="21"/>
      <c r="D35" s="21"/>
      <c r="E35" s="21"/>
      <c r="F35" s="21"/>
      <c r="G35" s="21"/>
      <c r="H35" s="21"/>
      <c r="I35" s="21"/>
      <c r="J35" s="21"/>
      <c r="K35" s="21"/>
      <c r="L35" s="21"/>
      <c r="M35" s="21"/>
      <c r="N35" s="21"/>
      <c r="O35" s="21"/>
      <c r="P35" s="21"/>
    </row>
    <row r="36" spans="2:16">
      <c r="B36" s="21"/>
      <c r="C36" s="21"/>
      <c r="D36" s="21"/>
      <c r="E36" s="21"/>
      <c r="F36" s="21"/>
      <c r="G36" s="21"/>
      <c r="H36" s="21"/>
      <c r="I36" s="21"/>
      <c r="J36" s="21"/>
      <c r="K36" s="21"/>
      <c r="L36" s="21"/>
      <c r="M36" s="21"/>
      <c r="N36" s="21"/>
      <c r="O36" s="21"/>
      <c r="P36" s="21"/>
    </row>
    <row r="37" spans="2:16">
      <c r="B37" s="21"/>
      <c r="C37" s="21"/>
      <c r="D37" s="21"/>
      <c r="E37" s="21"/>
      <c r="F37" s="21"/>
      <c r="G37" s="21"/>
      <c r="H37" s="21"/>
      <c r="I37" s="21"/>
      <c r="J37" s="21"/>
      <c r="K37" s="21"/>
      <c r="L37" s="21"/>
      <c r="M37" s="21"/>
      <c r="N37" s="21"/>
      <c r="O37" s="21"/>
      <c r="P37" s="21"/>
    </row>
    <row r="38" spans="2:16">
      <c r="B38" s="21"/>
      <c r="C38" s="21"/>
      <c r="D38" s="21"/>
      <c r="E38" s="21"/>
      <c r="F38" s="21"/>
      <c r="G38" s="21"/>
      <c r="H38" s="21"/>
      <c r="I38" s="21"/>
      <c r="J38" s="21"/>
      <c r="K38" s="21"/>
      <c r="L38" s="21"/>
      <c r="M38" s="21"/>
      <c r="N38" s="21"/>
      <c r="O38" s="21"/>
      <c r="P38" s="21"/>
    </row>
    <row r="39" spans="2:16">
      <c r="B39" s="21"/>
      <c r="C39" s="21"/>
      <c r="D39" s="21"/>
      <c r="E39" s="21"/>
      <c r="F39" s="21"/>
      <c r="G39" s="21"/>
      <c r="H39" s="21"/>
      <c r="I39" s="21"/>
      <c r="J39" s="21"/>
      <c r="K39" s="21"/>
      <c r="L39" s="21"/>
      <c r="M39" s="21"/>
      <c r="N39" s="21"/>
      <c r="O39" s="21"/>
      <c r="P39" s="21"/>
    </row>
  </sheetData>
  <mergeCells count="7">
    <mergeCell ref="C15:K23"/>
    <mergeCell ref="C13:D13"/>
    <mergeCell ref="B1:K2"/>
    <mergeCell ref="E4:F4"/>
    <mergeCell ref="G4:H4"/>
    <mergeCell ref="C6:D6"/>
    <mergeCell ref="I4:K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343"/>
  <sheetViews>
    <sheetView topLeftCell="B10" zoomScaleNormal="100" workbookViewId="0">
      <selection activeCell="B3" sqref="B3"/>
    </sheetView>
  </sheetViews>
  <sheetFormatPr baseColWidth="10" defaultColWidth="9.140625" defaultRowHeight="18"/>
  <cols>
    <col min="1" max="3" width="3.5703125" style="23" customWidth="1"/>
    <col min="4" max="4" width="20.28515625" style="23" customWidth="1"/>
    <col min="5" max="8" width="17" style="23" customWidth="1"/>
    <col min="9" max="16384" width="9.140625" style="23"/>
  </cols>
  <sheetData>
    <row r="1" spans="2:45">
      <c r="B1" s="160" t="s">
        <v>104</v>
      </c>
      <c r="C1" s="160"/>
      <c r="D1" s="160"/>
      <c r="E1" s="160"/>
      <c r="F1" s="160"/>
      <c r="G1" s="160"/>
      <c r="H1" s="160"/>
      <c r="I1" s="160"/>
      <c r="J1" s="160"/>
      <c r="K1" s="160"/>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row>
    <row r="2" spans="2:45">
      <c r="B2" s="160"/>
      <c r="C2" s="160"/>
      <c r="D2" s="160"/>
      <c r="E2" s="160"/>
      <c r="F2" s="160"/>
      <c r="G2" s="160"/>
      <c r="H2" s="160"/>
      <c r="I2" s="160"/>
      <c r="J2" s="160"/>
      <c r="K2" s="160"/>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2:45">
      <c r="B3" s="21"/>
      <c r="C3" s="21"/>
      <c r="D3" s="21"/>
      <c r="E3" s="21"/>
      <c r="F3" s="21"/>
      <c r="G3" s="21"/>
      <c r="H3" s="25" t="s">
        <v>0</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row>
    <row r="4" spans="2:45">
      <c r="B4" s="21"/>
      <c r="C4" s="26"/>
      <c r="D4" s="26"/>
      <c r="E4" s="179" t="s">
        <v>3</v>
      </c>
      <c r="F4" s="180"/>
      <c r="G4" s="181"/>
      <c r="H4" s="182" t="s">
        <v>4</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row>
    <row r="5" spans="2:45">
      <c r="B5" s="21"/>
      <c r="C5" s="26"/>
      <c r="D5" s="26"/>
      <c r="E5" s="77" t="s">
        <v>51</v>
      </c>
      <c r="F5" s="77" t="s">
        <v>50</v>
      </c>
      <c r="G5" s="47" t="s">
        <v>36</v>
      </c>
      <c r="H5" s="183"/>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row>
    <row r="6" spans="2:45" ht="50.25" customHeight="1">
      <c r="B6" s="21"/>
      <c r="C6" s="173" t="s">
        <v>64</v>
      </c>
      <c r="D6" s="174"/>
      <c r="E6" s="48">
        <v>13.001605136436599</v>
      </c>
      <c r="F6" s="48">
        <v>5.7622173595915402</v>
      </c>
      <c r="G6" s="49">
        <v>9.4878451734718006</v>
      </c>
      <c r="H6" s="49">
        <v>21.607268285612705</v>
      </c>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row>
    <row r="7" spans="2:45">
      <c r="B7" s="21"/>
      <c r="C7" s="50"/>
      <c r="D7" s="60" t="s">
        <v>82</v>
      </c>
      <c r="E7" s="52">
        <v>3.3570282045402431</v>
      </c>
      <c r="F7" s="52">
        <v>1.4587892049598834</v>
      </c>
      <c r="G7" s="53">
        <v>2.4356856266226101</v>
      </c>
      <c r="H7" s="53">
        <v>7.9020968336692539</v>
      </c>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row>
    <row r="8" spans="2:45" ht="35.25" customHeight="1">
      <c r="B8" s="21"/>
      <c r="C8" s="50"/>
      <c r="D8" s="60" t="s">
        <v>23</v>
      </c>
      <c r="E8" s="52">
        <v>1.5546892914469159</v>
      </c>
      <c r="F8" s="52">
        <v>0.4327741308047654</v>
      </c>
      <c r="G8" s="53">
        <v>1.0101486901109276</v>
      </c>
      <c r="H8" s="53">
        <v>4.399225502426189</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row>
    <row r="9" spans="2:45" ht="35.25" customHeight="1">
      <c r="B9" s="21"/>
      <c r="C9" s="67"/>
      <c r="D9" s="78" t="s">
        <v>24</v>
      </c>
      <c r="E9" s="79">
        <v>7.7413437285026374</v>
      </c>
      <c r="F9" s="79">
        <v>3.5010940919037199</v>
      </c>
      <c r="G9" s="69">
        <v>5.6832664621194242</v>
      </c>
      <c r="H9" s="69">
        <v>7.6639582375844393</v>
      </c>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row>
    <row r="10" spans="2:45">
      <c r="B10" s="21"/>
      <c r="C10" s="80" t="s">
        <v>57</v>
      </c>
      <c r="D10" s="81"/>
      <c r="E10" s="49">
        <v>11.887181839027747</v>
      </c>
      <c r="F10" s="49">
        <v>2.8106005348893754</v>
      </c>
      <c r="G10" s="56">
        <v>7.4817087561954212</v>
      </c>
      <c r="H10" s="56">
        <v>3.0162295148984244</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row>
    <row r="11" spans="2:45">
      <c r="B11" s="21"/>
      <c r="C11" s="80" t="s">
        <v>56</v>
      </c>
      <c r="D11" s="81"/>
      <c r="E11" s="49">
        <v>75.111213024535658</v>
      </c>
      <c r="F11" s="49">
        <v>91.427182105519094</v>
      </c>
      <c r="G11" s="49">
        <v>83.030446070332786</v>
      </c>
      <c r="H11" s="49">
        <v>75.001442840705124</v>
      </c>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row>
    <row r="12" spans="2:45">
      <c r="B12" s="21"/>
      <c r="C12" s="50"/>
      <c r="D12" s="60" t="s">
        <v>25</v>
      </c>
      <c r="E12" s="52">
        <v>54.89108002751663</v>
      </c>
      <c r="F12" s="52">
        <v>73.401410162898131</v>
      </c>
      <c r="G12" s="53">
        <v>63.875383526079773</v>
      </c>
      <c r="H12" s="53">
        <v>62.253855660839761</v>
      </c>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row>
    <row r="13" spans="2:45" ht="33.75" customHeight="1">
      <c r="B13" s="21"/>
      <c r="C13" s="67"/>
      <c r="D13" s="78" t="s">
        <v>26</v>
      </c>
      <c r="E13" s="79">
        <v>14.81311625773905</v>
      </c>
      <c r="F13" s="79">
        <v>12.200340384147825</v>
      </c>
      <c r="G13" s="69">
        <v>13.5449610573519</v>
      </c>
      <c r="H13" s="69">
        <v>7.1271037399775938</v>
      </c>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row>
    <row r="14" spans="2:45">
      <c r="B14" s="21"/>
      <c r="C14" s="177" t="s">
        <v>36</v>
      </c>
      <c r="D14" s="178"/>
      <c r="E14" s="56">
        <f t="shared" ref="E14" si="0">SUM(E6,E10,E11)</f>
        <v>100</v>
      </c>
      <c r="F14" s="56">
        <f>SUM(F6,F10,F11)</f>
        <v>100.00000000000001</v>
      </c>
      <c r="G14" s="56">
        <f>SUM(G6,G10,G11)</f>
        <v>100</v>
      </c>
      <c r="H14" s="56">
        <f>SUM(H6,H10,H11)</f>
        <v>99.624940641216256</v>
      </c>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row>
    <row r="15" spans="2:45" ht="15" customHeight="1">
      <c r="B15" s="21"/>
      <c r="D15" s="58"/>
      <c r="E15" s="58"/>
      <c r="F15" s="58"/>
      <c r="G15" s="58"/>
      <c r="H15" s="58"/>
      <c r="I15" s="58"/>
      <c r="J15" s="58"/>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row>
    <row r="16" spans="2:45">
      <c r="B16" s="21"/>
      <c r="C16" s="170" t="s">
        <v>80</v>
      </c>
      <c r="D16" s="170"/>
      <c r="E16" s="170"/>
      <c r="F16" s="170"/>
      <c r="G16" s="170"/>
      <c r="H16" s="170"/>
      <c r="I16" s="58"/>
      <c r="J16" s="82"/>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row>
    <row r="17" spans="2:45">
      <c r="B17" s="21"/>
      <c r="C17" s="170"/>
      <c r="D17" s="170"/>
      <c r="E17" s="170"/>
      <c r="F17" s="170"/>
      <c r="G17" s="170"/>
      <c r="H17" s="170"/>
      <c r="I17" s="58"/>
      <c r="J17" s="58"/>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row>
    <row r="18" spans="2:45">
      <c r="B18" s="21"/>
      <c r="C18" s="170"/>
      <c r="D18" s="170"/>
      <c r="E18" s="170"/>
      <c r="F18" s="170"/>
      <c r="G18" s="170"/>
      <c r="H18" s="170"/>
      <c r="I18" s="58"/>
      <c r="J18" s="58"/>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row>
    <row r="19" spans="2:45">
      <c r="B19" s="21"/>
      <c r="C19" s="170"/>
      <c r="D19" s="170"/>
      <c r="E19" s="170"/>
      <c r="F19" s="170"/>
      <c r="G19" s="170"/>
      <c r="H19" s="170"/>
      <c r="I19" s="58"/>
      <c r="J19" s="58"/>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row>
    <row r="20" spans="2:45">
      <c r="B20" s="21"/>
      <c r="C20" s="170"/>
      <c r="D20" s="170"/>
      <c r="E20" s="170"/>
      <c r="F20" s="170"/>
      <c r="G20" s="170"/>
      <c r="H20" s="170"/>
      <c r="I20" s="58"/>
      <c r="J20" s="58"/>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row>
    <row r="21" spans="2:45">
      <c r="B21" s="21"/>
      <c r="C21" s="170"/>
      <c r="D21" s="170"/>
      <c r="E21" s="170"/>
      <c r="F21" s="170"/>
      <c r="G21" s="170"/>
      <c r="H21" s="170"/>
      <c r="I21" s="58"/>
      <c r="J21" s="58"/>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row>
    <row r="22" spans="2:45">
      <c r="B22" s="21"/>
      <c r="C22" s="170"/>
      <c r="D22" s="170"/>
      <c r="E22" s="170"/>
      <c r="F22" s="170"/>
      <c r="G22" s="170"/>
      <c r="H22" s="170"/>
      <c r="I22" s="58"/>
      <c r="J22" s="58"/>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row>
    <row r="23" spans="2:45">
      <c r="B23" s="21"/>
      <c r="C23" s="170"/>
      <c r="D23" s="170"/>
      <c r="E23" s="170"/>
      <c r="F23" s="170"/>
      <c r="G23" s="170"/>
      <c r="H23" s="170"/>
      <c r="I23" s="58"/>
      <c r="J23" s="58"/>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row>
    <row r="24" spans="2:45">
      <c r="B24" s="21"/>
      <c r="C24" s="58"/>
      <c r="D24" s="58"/>
      <c r="E24" s="58"/>
      <c r="F24" s="58"/>
      <c r="G24" s="58"/>
      <c r="H24" s="58"/>
      <c r="I24" s="58"/>
      <c r="J24" s="58"/>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row>
    <row r="25" spans="2:4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row>
    <row r="26" spans="2:4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row>
    <row r="27" spans="2:4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row>
    <row r="28" spans="2:4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row>
    <row r="29" spans="2:4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row>
    <row r="30" spans="2:4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row>
    <row r="31" spans="2:4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row>
    <row r="32" spans="2:4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row>
    <row r="33" spans="2:4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row>
    <row r="34" spans="2:4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row>
    <row r="35" spans="2:4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row>
    <row r="36" spans="2:4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row>
    <row r="37" spans="2:4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row>
    <row r="38" spans="2:4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row>
    <row r="39" spans="2:4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row>
    <row r="40" spans="2:4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row>
    <row r="41" spans="2:4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row>
    <row r="42" spans="2:4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row>
    <row r="43" spans="2:4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row>
    <row r="44" spans="2:4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row>
    <row r="45" spans="2:4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row>
    <row r="46" spans="2:4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row>
    <row r="47" spans="2:4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row>
    <row r="48" spans="2:4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row>
    <row r="49" spans="2:4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row>
    <row r="50" spans="2:4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row>
    <row r="51" spans="2:4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row>
    <row r="52" spans="2:4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row>
    <row r="53" spans="2:4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row>
    <row r="54" spans="2:4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row>
    <row r="55" spans="2:4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row>
    <row r="56" spans="2:4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row>
    <row r="57" spans="2:4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row>
    <row r="58" spans="2:4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row>
    <row r="59" spans="2:4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row>
    <row r="60" spans="2:4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row>
    <row r="61" spans="2:4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row>
    <row r="62" spans="2:4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row>
    <row r="63" spans="2:4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row>
    <row r="64" spans="2:4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row>
    <row r="65" spans="2:4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row>
    <row r="66" spans="2:4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row>
    <row r="67" spans="2:4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row>
    <row r="68" spans="2:4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row>
    <row r="69" spans="2:4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row>
    <row r="70" spans="2:4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row>
    <row r="71" spans="2:4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row>
    <row r="72" spans="2:4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row>
    <row r="73" spans="2:4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row>
    <row r="74" spans="2:4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row>
    <row r="75" spans="2:4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row>
    <row r="76" spans="2:4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row>
    <row r="77" spans="2:4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row>
    <row r="78" spans="2:4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row>
    <row r="79" spans="2:4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row>
    <row r="80" spans="2:4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row>
    <row r="81" spans="2:4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row>
    <row r="82" spans="2:4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row>
    <row r="83" spans="2:4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row>
    <row r="84" spans="2:4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row>
    <row r="85" spans="2:4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row>
    <row r="86" spans="2:4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row>
    <row r="87" spans="2:4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row>
    <row r="88" spans="2:4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row>
    <row r="89" spans="2:4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row>
    <row r="90" spans="2:4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row>
    <row r="91" spans="2:4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row>
    <row r="92" spans="2:4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row>
    <row r="93" spans="2:4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row>
    <row r="94" spans="2:4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row>
    <row r="95" spans="2:4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row>
    <row r="96" spans="2:4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row>
    <row r="97" spans="2:4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row>
    <row r="98" spans="2:4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row>
    <row r="99" spans="2:4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row>
    <row r="100" spans="2:4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row>
    <row r="101" spans="2:4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row>
    <row r="102" spans="2:4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row>
    <row r="103" spans="2:4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row>
    <row r="104" spans="2:4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row>
    <row r="105" spans="2:4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row>
    <row r="106" spans="2:4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row>
    <row r="107" spans="2:4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row>
    <row r="108" spans="2:4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row>
    <row r="109" spans="2:4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row>
    <row r="110" spans="2:4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row>
    <row r="111" spans="2:4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row>
    <row r="112" spans="2:4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row>
    <row r="113" spans="2:4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row>
    <row r="114" spans="2:4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row>
    <row r="115" spans="2:4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row>
    <row r="116" spans="2:4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row>
    <row r="117" spans="2:4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row>
    <row r="118" spans="2:4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row>
    <row r="119" spans="2:4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row>
    <row r="120" spans="2:4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row>
    <row r="121" spans="2:4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row>
    <row r="122" spans="2:4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row>
    <row r="123" spans="2:4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row>
    <row r="124" spans="2:4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row>
    <row r="125" spans="2:4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row>
    <row r="126" spans="2:4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row>
    <row r="127" spans="2:4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row>
    <row r="128" spans="2:4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row>
    <row r="129" spans="2:4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row>
    <row r="130" spans="2:4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row>
    <row r="131" spans="2:4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row>
    <row r="132" spans="2:4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row>
    <row r="133" spans="2:4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row>
    <row r="134" spans="2:4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row>
    <row r="135" spans="2:4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row>
    <row r="136" spans="2:4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row>
    <row r="137" spans="2:4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row>
    <row r="138" spans="2:4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row>
    <row r="139" spans="2:4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row>
    <row r="140" spans="2:4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row>
    <row r="141" spans="2:4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row>
    <row r="142" spans="2:4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row>
    <row r="143" spans="2:4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row>
    <row r="144" spans="2:4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row>
    <row r="145" spans="2:4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row>
    <row r="146" spans="2:4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row>
    <row r="147" spans="2:4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row>
    <row r="148" spans="2:4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row>
    <row r="149" spans="2:4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row>
    <row r="150" spans="2:4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row>
    <row r="151" spans="2:4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row>
    <row r="152" spans="2:4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row>
    <row r="153" spans="2:4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row>
    <row r="154" spans="2:4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row>
    <row r="155" spans="2:4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row>
    <row r="156" spans="2:4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row>
    <row r="157" spans="2:4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row>
    <row r="158" spans="2:4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row>
    <row r="159" spans="2:4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row>
    <row r="160" spans="2:4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row>
    <row r="161" spans="2:4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row>
    <row r="162" spans="2:4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row>
    <row r="163" spans="2:4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row>
    <row r="164" spans="2:4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row>
    <row r="165" spans="2:4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row>
    <row r="166" spans="2:4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row>
    <row r="167" spans="2:4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row>
    <row r="168" spans="2:4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row>
    <row r="169" spans="2:4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row>
    <row r="170" spans="2:4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row>
    <row r="171" spans="2:4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row>
    <row r="172" spans="2:4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row>
    <row r="173" spans="2:4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row>
    <row r="174" spans="2:4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row>
    <row r="175" spans="2:4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row>
    <row r="176" spans="2:4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row>
    <row r="177" spans="2:4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row>
    <row r="178" spans="2:4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row>
    <row r="179" spans="2:4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row>
    <row r="180" spans="2:4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row>
    <row r="181" spans="2:4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row>
    <row r="182" spans="2:4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row>
    <row r="183" spans="2:4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row>
    <row r="184" spans="2:4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row>
    <row r="185" spans="2:4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row>
    <row r="186" spans="2:4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row>
    <row r="187" spans="2:4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row>
    <row r="188" spans="2:4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row>
    <row r="189" spans="2:4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row>
    <row r="190" spans="2:4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row>
    <row r="191" spans="2:4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row>
    <row r="192" spans="2:4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row>
    <row r="193" spans="2:4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row>
    <row r="194" spans="2:4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row>
    <row r="195" spans="2:4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row>
    <row r="196" spans="2:4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row>
    <row r="197" spans="2:4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row>
    <row r="198" spans="2:4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row>
    <row r="199" spans="2:4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row>
    <row r="200" spans="2:4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row>
    <row r="201" spans="2:4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row>
    <row r="202" spans="2:4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row>
    <row r="203" spans="2:4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row>
    <row r="204" spans="2:4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row>
    <row r="205" spans="2:4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row>
    <row r="206" spans="2:4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row>
    <row r="207" spans="2:4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row>
    <row r="208" spans="2:4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row>
    <row r="209" spans="2:4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row>
    <row r="210" spans="2:4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row>
    <row r="211" spans="2:4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row>
    <row r="212" spans="2:4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row>
    <row r="213" spans="2:4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row>
    <row r="214" spans="2:4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row>
    <row r="215" spans="2:4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row>
    <row r="216" spans="2:4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row>
    <row r="217" spans="2:4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row>
    <row r="218" spans="2:4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row>
    <row r="219" spans="2:4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row>
    <row r="220" spans="2:4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row>
    <row r="221" spans="2:4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row>
    <row r="222" spans="2:4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row>
    <row r="223" spans="2:4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row>
    <row r="224" spans="2:4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row>
    <row r="225" spans="2:4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row>
    <row r="226" spans="2:4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row>
    <row r="227" spans="2:4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row>
    <row r="228" spans="2:4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row>
    <row r="229" spans="2:4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row>
    <row r="230" spans="2:4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row>
    <row r="231" spans="2:4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row>
    <row r="232" spans="2:45">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row>
    <row r="233" spans="2:45">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row>
    <row r="234" spans="2:45">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row>
    <row r="235" spans="2:45">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row>
    <row r="236" spans="2:45">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row>
    <row r="237" spans="2:45">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row>
    <row r="238" spans="2:45">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row>
    <row r="239" spans="2:45">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row>
    <row r="240" spans="2:45">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row>
    <row r="241" spans="2:45">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row>
    <row r="242" spans="2:45">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row>
    <row r="243" spans="2:45">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row>
    <row r="244" spans="2:45">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row>
    <row r="245" spans="2:45">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row>
    <row r="246" spans="2:45">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row>
    <row r="247" spans="2:45">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row>
    <row r="248" spans="2:45">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row>
    <row r="249" spans="2:45">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row>
    <row r="250" spans="2:45">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row>
    <row r="251" spans="2:45">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row>
    <row r="252" spans="2:45">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row>
    <row r="253" spans="2:45">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row>
    <row r="254" spans="2:45">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row>
    <row r="255" spans="2:45">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row>
    <row r="256" spans="2:45">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row>
    <row r="257" spans="2:45">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row>
    <row r="258" spans="2:45">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row>
    <row r="259" spans="2:45">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row>
    <row r="260" spans="2:45">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row>
    <row r="261" spans="2:45">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row>
    <row r="262" spans="2:45">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row>
    <row r="263" spans="2:45">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row>
    <row r="264" spans="2:45">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row>
    <row r="265" spans="2:45">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row>
    <row r="266" spans="2:45">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row>
    <row r="267" spans="2:45">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row>
    <row r="268" spans="2:45">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row>
    <row r="269" spans="2:45">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row>
    <row r="270" spans="2:45">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row>
    <row r="271" spans="2:45">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row>
    <row r="272" spans="2:45">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row>
    <row r="273" spans="2:45">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row>
    <row r="274" spans="2:45">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row>
    <row r="275" spans="2:45">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row>
    <row r="276" spans="2:45">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row>
    <row r="277" spans="2:45">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row>
    <row r="278" spans="2:45">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row>
    <row r="279" spans="2:45">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row>
    <row r="280" spans="2:45">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row>
    <row r="281" spans="2:45">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row>
    <row r="282" spans="2:45">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row>
    <row r="283" spans="2:45">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row>
    <row r="284" spans="2:45">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row>
    <row r="285" spans="2:45">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row>
    <row r="286" spans="2:45">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row>
    <row r="287" spans="2:45">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row>
    <row r="288" spans="2:45">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row>
    <row r="289" spans="2:45">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row>
    <row r="290" spans="2:45">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row>
    <row r="291" spans="2:45">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row>
    <row r="292" spans="2:45">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row>
    <row r="293" spans="2:45">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row>
    <row r="294" spans="2:45">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row>
    <row r="295" spans="2:45">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row>
    <row r="296" spans="2:45">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row>
    <row r="297" spans="2:45">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row>
    <row r="298" spans="2:45">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row>
    <row r="299" spans="2:45">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row>
    <row r="300" spans="2:45">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row>
    <row r="301" spans="2:45">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row>
    <row r="302" spans="2:45">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row>
    <row r="303" spans="2:45">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row>
    <row r="304" spans="2:45">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row>
    <row r="305" spans="2:45">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row>
    <row r="306" spans="2:45">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row>
    <row r="307" spans="2:45">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row>
    <row r="308" spans="2:45">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row>
    <row r="309" spans="2:45">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row>
    <row r="310" spans="2:45">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row>
    <row r="311" spans="2:45">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row>
    <row r="312" spans="2:45">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row>
    <row r="313" spans="2:45">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row>
    <row r="314" spans="2:45">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row>
    <row r="315" spans="2:45">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row>
    <row r="316" spans="2:45">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row>
    <row r="317" spans="2:45">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row>
    <row r="318" spans="2:45">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row>
    <row r="319" spans="2:45">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row>
    <row r="320" spans="2:45">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row>
    <row r="321" spans="2:45">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row>
    <row r="322" spans="2:45">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row>
    <row r="323" spans="2:45">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row>
    <row r="324" spans="2:45">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row>
    <row r="325" spans="2:45">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row>
    <row r="326" spans="2:45">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row>
    <row r="327" spans="2:45">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row>
    <row r="328" spans="2:45">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row>
    <row r="329" spans="2:45">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row>
    <row r="330" spans="2:45">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row>
    <row r="331" spans="2:45">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row>
    <row r="332" spans="2:45">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row>
    <row r="333" spans="2:45">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row>
    <row r="334" spans="2:45">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row>
    <row r="335" spans="2:45">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row>
    <row r="336" spans="2:45">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row>
    <row r="337" spans="2:45">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row>
    <row r="338" spans="2:45">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row>
    <row r="339" spans="2:45">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row>
    <row r="340" spans="2:45">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row>
    <row r="341" spans="2:45">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row>
    <row r="342" spans="2:45">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row>
    <row r="343" spans="2:45">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row>
  </sheetData>
  <mergeCells count="6">
    <mergeCell ref="C6:D6"/>
    <mergeCell ref="C14:D14"/>
    <mergeCell ref="B1:K2"/>
    <mergeCell ref="C16:H23"/>
    <mergeCell ref="E4:G4"/>
    <mergeCell ref="H4:H5"/>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275"/>
  <sheetViews>
    <sheetView zoomScale="120" zoomScaleNormal="120" workbookViewId="0">
      <selection activeCell="D3" sqref="D3"/>
    </sheetView>
  </sheetViews>
  <sheetFormatPr baseColWidth="10" defaultRowHeight="18"/>
  <cols>
    <col min="1" max="1" width="3.7109375" style="23" customWidth="1"/>
    <col min="2" max="2" width="3.140625" style="23" customWidth="1"/>
    <col min="3" max="3" width="23.42578125" style="23" customWidth="1"/>
    <col min="4" max="5" width="11" style="23" customWidth="1"/>
    <col min="6" max="6" width="12.7109375" style="23" customWidth="1"/>
    <col min="7" max="16384" width="11.42578125" style="23"/>
  </cols>
  <sheetData>
    <row r="1" spans="2:72" ht="25.5" customHeight="1">
      <c r="B1" s="187" t="s">
        <v>105</v>
      </c>
      <c r="C1" s="187"/>
      <c r="D1" s="187"/>
      <c r="E1" s="187"/>
      <c r="F1" s="187"/>
      <c r="G1" s="187"/>
      <c r="H1" s="187"/>
      <c r="I1" s="187"/>
      <c r="J1" s="187"/>
      <c r="K1" s="187"/>
      <c r="L1" s="187"/>
      <c r="M1" s="187"/>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2:72">
      <c r="B2" s="21"/>
      <c r="C2" s="21"/>
      <c r="D2" s="21"/>
      <c r="E2" s="21"/>
      <c r="F2" s="21"/>
      <c r="G2" s="21"/>
      <c r="H2" s="21"/>
      <c r="I2" s="21"/>
      <c r="J2" s="21"/>
      <c r="K2" s="21"/>
      <c r="L2" s="21"/>
      <c r="M2" s="21"/>
      <c r="N2" s="21"/>
      <c r="O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row>
    <row r="3" spans="2:72">
      <c r="B3" s="21"/>
      <c r="C3" s="21"/>
      <c r="D3" s="21"/>
      <c r="E3" s="21"/>
      <c r="F3" s="25" t="s">
        <v>0</v>
      </c>
      <c r="G3" s="21"/>
      <c r="H3" s="21"/>
      <c r="I3" s="21"/>
      <c r="J3" s="21"/>
      <c r="K3" s="21"/>
      <c r="L3" s="22"/>
      <c r="M3" s="22"/>
      <c r="N3" s="22"/>
      <c r="O3" s="21"/>
      <c r="P3" s="25" t="s">
        <v>0</v>
      </c>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row>
    <row r="4" spans="2:72">
      <c r="B4" s="21"/>
      <c r="C4" s="26"/>
      <c r="D4" s="110" t="s">
        <v>51</v>
      </c>
      <c r="E4" s="110" t="s">
        <v>50</v>
      </c>
      <c r="F4" s="110" t="s">
        <v>36</v>
      </c>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row>
    <row r="5" spans="2:72">
      <c r="B5" s="21"/>
      <c r="C5" s="66" t="s">
        <v>36</v>
      </c>
      <c r="D5" s="77">
        <v>76.92575567627803</v>
      </c>
      <c r="E5" s="77">
        <v>76.038749716188605</v>
      </c>
      <c r="F5" s="77">
        <v>76.500670994885937</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row>
    <row r="6" spans="2:72">
      <c r="B6" s="21"/>
      <c r="C6" s="111" t="s">
        <v>37</v>
      </c>
      <c r="D6" s="53">
        <v>78.952421591636437</v>
      </c>
      <c r="E6" s="53">
        <v>77.926693065285804</v>
      </c>
      <c r="F6" s="53">
        <v>78.426884461322373</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row>
    <row r="7" spans="2:72">
      <c r="B7" s="21"/>
      <c r="C7" s="111" t="s">
        <v>38</v>
      </c>
      <c r="D7" s="113">
        <v>79.022859704168525</v>
      </c>
      <c r="E7" s="113">
        <v>78.259904561092</v>
      </c>
      <c r="F7" s="113">
        <v>78.639531642040694</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row>
    <row r="8" spans="2:72">
      <c r="B8" s="21"/>
      <c r="C8" s="111" t="s">
        <v>39</v>
      </c>
      <c r="D8" s="53">
        <v>77.570093457943926</v>
      </c>
      <c r="E8" s="53">
        <v>75.085324232081916</v>
      </c>
      <c r="F8" s="53">
        <v>76.054138469547112</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row>
    <row r="9" spans="2:72">
      <c r="B9" s="21"/>
      <c r="C9" s="114" t="s">
        <v>40</v>
      </c>
      <c r="D9" s="69">
        <v>73.113964686998401</v>
      </c>
      <c r="E9" s="69">
        <v>70.511296076099882</v>
      </c>
      <c r="F9" s="69">
        <v>72.06516530905607</v>
      </c>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row>
    <row r="10" spans="2:72">
      <c r="B10" s="21"/>
      <c r="C10" s="44"/>
      <c r="D10" s="44"/>
      <c r="E10" s="44"/>
      <c r="F10" s="44"/>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row>
    <row r="11" spans="2:72">
      <c r="B11" s="21"/>
      <c r="C11" s="170" t="s">
        <v>74</v>
      </c>
      <c r="D11" s="170"/>
      <c r="E11" s="170"/>
      <c r="F11" s="170"/>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row>
    <row r="12" spans="2:72">
      <c r="B12" s="21"/>
      <c r="C12" s="170"/>
      <c r="D12" s="170"/>
      <c r="E12" s="170"/>
      <c r="F12" s="170"/>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row>
    <row r="13" spans="2:72">
      <c r="B13" s="21"/>
      <c r="C13" s="170"/>
      <c r="D13" s="170"/>
      <c r="E13" s="170"/>
      <c r="F13" s="170"/>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row>
    <row r="14" spans="2:72">
      <c r="B14" s="21"/>
      <c r="C14" s="170"/>
      <c r="D14" s="170"/>
      <c r="E14" s="170"/>
      <c r="F14" s="170"/>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row>
    <row r="15" spans="2:72">
      <c r="B15" s="21"/>
      <c r="C15" s="170"/>
      <c r="D15" s="170"/>
      <c r="E15" s="170"/>
      <c r="F15" s="170"/>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row>
    <row r="16" spans="2:72">
      <c r="B16" s="21"/>
      <c r="C16" s="170"/>
      <c r="D16" s="170"/>
      <c r="E16" s="170"/>
      <c r="F16" s="170"/>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row>
    <row r="17" spans="2:72">
      <c r="B17" s="21"/>
      <c r="C17" s="170"/>
      <c r="D17" s="170"/>
      <c r="E17" s="170"/>
      <c r="F17" s="170"/>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row>
    <row r="18" spans="2:72">
      <c r="B18" s="21"/>
      <c r="C18" s="170"/>
      <c r="D18" s="170"/>
      <c r="E18" s="170"/>
      <c r="F18" s="170"/>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row>
    <row r="19" spans="2:72">
      <c r="B19" s="21"/>
      <c r="C19" s="170"/>
      <c r="D19" s="170"/>
      <c r="E19" s="170"/>
      <c r="F19" s="170"/>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row>
    <row r="20" spans="2:72">
      <c r="B20" s="21"/>
      <c r="C20" s="170"/>
      <c r="D20" s="170"/>
      <c r="E20" s="170"/>
      <c r="F20" s="170"/>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row>
    <row r="21" spans="2:72">
      <c r="B21" s="21"/>
      <c r="C21" s="170"/>
      <c r="D21" s="170"/>
      <c r="E21" s="170"/>
      <c r="F21" s="170"/>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row>
    <row r="22" spans="2:72">
      <c r="B22" s="21"/>
      <c r="C22" s="21"/>
      <c r="D22" s="143"/>
      <c r="E22" s="186"/>
      <c r="F22" s="186"/>
      <c r="G22" s="186"/>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row>
    <row r="23" spans="2:72">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row>
    <row r="24" spans="2:72">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row>
    <row r="25" spans="2:72">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row>
    <row r="26" spans="2:72">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row>
    <row r="27" spans="2:72">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row>
    <row r="28" spans="2:72">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row>
    <row r="29" spans="2:72">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row>
    <row r="30" spans="2:7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row>
    <row r="31" spans="2:7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row>
    <row r="32" spans="2:7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row>
    <row r="33" spans="2:7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row>
    <row r="34" spans="2:72">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row>
    <row r="35" spans="2:7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row>
    <row r="36" spans="2:72">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row>
    <row r="37" spans="2:72">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row>
    <row r="38" spans="2:72">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row>
    <row r="39" spans="2:72">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row>
    <row r="40" spans="2:7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row>
    <row r="41" spans="2:72">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row>
    <row r="42" spans="2:72">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row>
    <row r="43" spans="2:72">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row>
    <row r="44" spans="2:72">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row>
    <row r="45" spans="2:72">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row>
    <row r="46" spans="2:72">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row>
    <row r="47" spans="2:72">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row>
    <row r="48" spans="2:72">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row>
    <row r="49" spans="2:72">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row>
    <row r="50" spans="2:72">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row>
    <row r="51" spans="2:72">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row>
    <row r="52" spans="2:7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row>
    <row r="53" spans="2:72">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row>
    <row r="54" spans="2:72">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row>
    <row r="55" spans="2:72">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row>
    <row r="56" spans="2:72">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row>
    <row r="57" spans="2:7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row>
    <row r="58" spans="2:7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row>
    <row r="59" spans="2:72">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row>
    <row r="60" spans="2:7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row>
    <row r="61" spans="2:72">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row>
    <row r="62" spans="2:7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row>
    <row r="63" spans="2:7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row>
    <row r="64" spans="2:7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row>
    <row r="65" spans="2:7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row>
    <row r="66" spans="2:7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row>
    <row r="67" spans="2:72">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row>
    <row r="68" spans="2:7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row>
    <row r="69" spans="2:72">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row>
    <row r="70" spans="2:72">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row>
    <row r="71" spans="2:72">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row>
    <row r="72" spans="2:72">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row>
    <row r="73" spans="2:72">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row>
    <row r="74" spans="2:7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row>
    <row r="75" spans="2:7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row>
    <row r="76" spans="2:72">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row>
    <row r="77" spans="2:72">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row>
    <row r="78" spans="2:7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row>
    <row r="79" spans="2:7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row>
    <row r="80" spans="2:72">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row>
    <row r="81" spans="2:72">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row>
    <row r="82" spans="2:72">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row>
    <row r="83" spans="2:7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row>
    <row r="84" spans="2:7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row>
    <row r="85" spans="2:7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row>
    <row r="86" spans="2:7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row>
    <row r="87" spans="2:7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row>
    <row r="88" spans="2:7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row>
    <row r="89" spans="2:7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row>
    <row r="90" spans="2:7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row>
    <row r="91" spans="2:7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row>
    <row r="92" spans="2:7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row>
    <row r="93" spans="2:7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row>
    <row r="94" spans="2:7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row>
    <row r="95" spans="2:7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row>
    <row r="96" spans="2:7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row>
    <row r="97" spans="2:7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row>
    <row r="98" spans="2:7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row>
    <row r="99" spans="2:7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row>
    <row r="100" spans="2:72">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row>
    <row r="101" spans="2:72">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row>
    <row r="102" spans="2:72">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row>
    <row r="103" spans="2:7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row>
    <row r="104" spans="2:7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row>
    <row r="105" spans="2:72">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row>
    <row r="106" spans="2:72">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row>
    <row r="107" spans="2:72">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row>
    <row r="108" spans="2:72">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row>
    <row r="109" spans="2:7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row>
    <row r="110" spans="2:72">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row>
    <row r="111" spans="2:7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row>
    <row r="112" spans="2:72">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row>
    <row r="113" spans="2:72">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row>
    <row r="114" spans="2:72">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row>
    <row r="115" spans="2:72">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row>
    <row r="116" spans="2:72">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row>
    <row r="117" spans="2:72">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row>
    <row r="118" spans="2:72">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row>
    <row r="119" spans="2:72">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row>
    <row r="120" spans="2:72">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row>
    <row r="121" spans="2:72">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row>
    <row r="122" spans="2:72">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row>
    <row r="123" spans="2:72">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row>
    <row r="124" spans="2:72">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row>
    <row r="125" spans="2:72">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row>
    <row r="126" spans="2:72">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row>
    <row r="127" spans="2:72">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row>
    <row r="128" spans="2:72">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row>
    <row r="129" spans="2:72">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row>
    <row r="130" spans="2:72">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row>
    <row r="131" spans="2:72">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row>
    <row r="132" spans="2:7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row>
    <row r="133" spans="2:72">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row>
    <row r="134" spans="2:7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row>
    <row r="135" spans="2:7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row>
    <row r="136" spans="2:7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row>
    <row r="137" spans="2:72">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row>
    <row r="138" spans="2:72">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row>
    <row r="139" spans="2:72">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row>
    <row r="140" spans="2:7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row>
    <row r="141" spans="2:72">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row>
    <row r="142" spans="2:7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row>
    <row r="143" spans="2:72">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row>
    <row r="144" spans="2:7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row>
    <row r="145" spans="2:72">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row>
    <row r="146" spans="2:7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row>
    <row r="147" spans="2:72">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row>
    <row r="148" spans="2:7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row>
    <row r="149" spans="2:72">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row>
    <row r="150" spans="2:72">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row>
    <row r="151" spans="2:72">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row>
    <row r="152" spans="2:72">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row>
    <row r="153" spans="2:72">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row>
    <row r="154" spans="2:72">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row>
    <row r="155" spans="2:7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row>
    <row r="156" spans="2:72">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row>
    <row r="157" spans="2:72">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row>
    <row r="158" spans="2:72">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row>
    <row r="159" spans="2:72">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row>
    <row r="160" spans="2:72">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row>
    <row r="161" spans="2:72">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row>
    <row r="162" spans="2:72">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row>
    <row r="163" spans="2:72">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row>
    <row r="164" spans="2:72">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row>
    <row r="165" spans="2:72">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row>
    <row r="166" spans="2:72">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row>
    <row r="167" spans="2:72">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row>
    <row r="168" spans="2:72">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row>
    <row r="169" spans="2:72">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row>
    <row r="170" spans="2:72">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row>
    <row r="171" spans="2:72">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row>
    <row r="172" spans="2:72">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row>
    <row r="173" spans="2:72">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row>
    <row r="174" spans="2:72">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row>
    <row r="175" spans="2:72">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row>
    <row r="176" spans="2:72">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row>
    <row r="177" spans="2:72">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row>
    <row r="178" spans="2:72">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row>
    <row r="179" spans="2:72">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row>
    <row r="180" spans="2:72">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row>
    <row r="181" spans="2:72">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row>
    <row r="182" spans="2:72">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row>
    <row r="183" spans="2:72">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row>
    <row r="184" spans="2:72">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row>
    <row r="185" spans="2:72">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row>
    <row r="186" spans="2:72">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row>
    <row r="187" spans="2:72">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row>
    <row r="188" spans="2:72">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row>
    <row r="189" spans="2:7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row>
    <row r="190" spans="2:72">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row>
    <row r="191" spans="2:72">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row>
    <row r="192" spans="2:72">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row>
    <row r="193" spans="2:72">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row>
    <row r="194" spans="2:72">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row>
    <row r="195" spans="2:72">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row>
    <row r="196" spans="2:72">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row>
    <row r="197" spans="2:72">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row>
    <row r="198" spans="2:72">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row>
    <row r="199" spans="2:72">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row>
    <row r="200" spans="2:72">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row>
    <row r="201" spans="2:72">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row>
    <row r="202" spans="2:72">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row>
    <row r="203" spans="2:72">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row>
    <row r="204" spans="2:72">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row>
    <row r="205" spans="2:72">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row>
    <row r="206" spans="2:72">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row>
    <row r="207" spans="2:72">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row>
    <row r="208" spans="2:72">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row>
    <row r="209" spans="2:72">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row>
    <row r="210" spans="2:72">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row>
    <row r="211" spans="2:72">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row>
    <row r="212" spans="2:72">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row>
    <row r="213" spans="2:72">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row>
    <row r="214" spans="2:72">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row>
    <row r="215" spans="2:72">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row>
    <row r="216" spans="2:72">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row>
    <row r="217" spans="2:72">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row>
    <row r="218" spans="2:72">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row>
    <row r="219" spans="2:72">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row>
    <row r="220" spans="2:72">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row>
    <row r="221" spans="2:72">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row>
    <row r="222" spans="2:72">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row>
    <row r="223" spans="2:72">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row>
    <row r="224" spans="2:72">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row>
    <row r="225" spans="2:72">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row>
    <row r="226" spans="2:72">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row>
    <row r="227" spans="2:72">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row>
    <row r="228" spans="2:72">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row>
    <row r="229" spans="2:72">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row>
    <row r="230" spans="2:72">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row>
    <row r="231" spans="2:72">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row>
    <row r="232" spans="2:72">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row>
    <row r="233" spans="2:72">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row>
    <row r="234" spans="2:72">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row>
    <row r="235" spans="2:72">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row>
    <row r="236" spans="2:72">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row>
    <row r="237" spans="2:72">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row>
    <row r="238" spans="2:72">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row>
    <row r="239" spans="2:72">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row>
    <row r="240" spans="2:72">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row>
    <row r="241" spans="2:72">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row>
    <row r="242" spans="2:72">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row>
    <row r="243" spans="2:72">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row>
    <row r="244" spans="2:72">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row>
    <row r="245" spans="2:72">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row>
    <row r="246" spans="2:72">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row>
    <row r="247" spans="2:72">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row>
    <row r="248" spans="2:72">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row>
    <row r="249" spans="2:72">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row>
    <row r="250" spans="2:72">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row>
    <row r="251" spans="2:72">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row>
    <row r="252" spans="2:72">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row>
    <row r="253" spans="2:72">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row>
    <row r="254" spans="2:72">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row>
    <row r="255" spans="2:72">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row>
    <row r="256" spans="2:72">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row>
    <row r="257" spans="2:72">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row>
    <row r="258" spans="2:72">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row>
    <row r="259" spans="2:72">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row>
    <row r="260" spans="2:72">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row>
    <row r="261" spans="2:72">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row>
    <row r="262" spans="2:72">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row>
    <row r="263" spans="2:72">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row>
    <row r="264" spans="2:72">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row>
    <row r="265" spans="2:72">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row>
    <row r="266" spans="2:72">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row>
    <row r="267" spans="2:72">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row>
    <row r="268" spans="2:72">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row>
    <row r="269" spans="2:72">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row>
    <row r="270" spans="2:72">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row>
    <row r="271" spans="2:72">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row>
    <row r="272" spans="2:72">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row>
    <row r="273" spans="2:72">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row>
    <row r="274" spans="2:72">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row>
    <row r="275" spans="2:72">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row>
  </sheetData>
  <mergeCells count="3">
    <mergeCell ref="B1:M1"/>
    <mergeCell ref="C11:F21"/>
    <mergeCell ref="E22:G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topLeftCell="A10" zoomScaleNormal="100" workbookViewId="0">
      <selection activeCell="G8" sqref="G8"/>
    </sheetView>
  </sheetViews>
  <sheetFormatPr baseColWidth="10" defaultColWidth="9.140625" defaultRowHeight="18"/>
  <cols>
    <col min="1" max="1" width="4" style="115" customWidth="1"/>
    <col min="2" max="2" width="3.28515625" style="23" customWidth="1"/>
    <col min="3" max="3" width="11.140625" style="23" customWidth="1"/>
    <col min="4" max="4" width="9.28515625" style="23" customWidth="1"/>
    <col min="5" max="5" width="14.5703125" style="23" customWidth="1"/>
    <col min="6" max="6" width="12.5703125" style="23" customWidth="1"/>
    <col min="7" max="7" width="12.140625" style="23" customWidth="1"/>
    <col min="8" max="8" width="11.85546875" style="23" customWidth="1"/>
    <col min="9" max="9" width="11.28515625" style="23" customWidth="1"/>
    <col min="10" max="10" width="14.7109375" style="23" customWidth="1"/>
    <col min="11" max="11" width="12.7109375" style="23" customWidth="1"/>
    <col min="12" max="12" width="11.7109375" style="23" customWidth="1"/>
    <col min="13" max="13" width="11.85546875" style="22" customWidth="1"/>
    <col min="14" max="14" width="11.7109375" style="23" customWidth="1"/>
    <col min="15" max="16384" width="9.140625" style="23"/>
  </cols>
  <sheetData>
    <row r="1" spans="2:29" ht="15" customHeight="1">
      <c r="B1" s="164" t="s">
        <v>59</v>
      </c>
      <c r="C1" s="164"/>
      <c r="D1" s="164"/>
      <c r="E1" s="164"/>
      <c r="F1" s="164"/>
      <c r="G1" s="164"/>
      <c r="H1" s="164"/>
      <c r="I1" s="164"/>
      <c r="J1" s="164"/>
      <c r="K1" s="164"/>
      <c r="L1" s="164"/>
      <c r="M1" s="164"/>
      <c r="N1" s="164"/>
      <c r="O1" s="164"/>
      <c r="P1" s="164"/>
      <c r="Q1" s="164"/>
      <c r="R1" s="21"/>
      <c r="S1" s="22"/>
      <c r="T1" s="22"/>
      <c r="U1" s="22"/>
      <c r="V1" s="22"/>
      <c r="W1" s="22"/>
      <c r="X1" s="22"/>
      <c r="Y1" s="22"/>
      <c r="Z1" s="22"/>
      <c r="AA1" s="22"/>
      <c r="AB1" s="22"/>
      <c r="AC1" s="22"/>
    </row>
    <row r="2" spans="2:29">
      <c r="B2" s="164"/>
      <c r="C2" s="164"/>
      <c r="D2" s="164"/>
      <c r="E2" s="164"/>
      <c r="F2" s="164"/>
      <c r="G2" s="164"/>
      <c r="H2" s="164"/>
      <c r="I2" s="164"/>
      <c r="J2" s="164"/>
      <c r="K2" s="164"/>
      <c r="L2" s="164"/>
      <c r="M2" s="164"/>
      <c r="N2" s="164"/>
      <c r="O2" s="164"/>
      <c r="P2" s="164"/>
      <c r="Q2" s="164"/>
      <c r="R2" s="21"/>
      <c r="S2" s="22"/>
      <c r="T2" s="22"/>
      <c r="U2" s="22"/>
      <c r="V2" s="22"/>
      <c r="W2" s="22"/>
      <c r="X2" s="22"/>
      <c r="Y2" s="22"/>
      <c r="Z2" s="22"/>
      <c r="AA2" s="22"/>
      <c r="AB2" s="22"/>
      <c r="AC2" s="22"/>
    </row>
    <row r="3" spans="2:29">
      <c r="B3" s="21"/>
      <c r="C3" s="21"/>
      <c r="D3" s="21"/>
      <c r="E3" s="24"/>
      <c r="F3" s="21"/>
      <c r="G3" s="21"/>
      <c r="H3" s="21"/>
      <c r="I3" s="21"/>
      <c r="J3" s="21"/>
      <c r="K3" s="21"/>
      <c r="L3" s="21"/>
      <c r="N3" s="25" t="s">
        <v>0</v>
      </c>
      <c r="O3" s="22"/>
      <c r="P3" s="22"/>
      <c r="Q3" s="22"/>
      <c r="R3" s="22"/>
      <c r="S3" s="22"/>
      <c r="T3" s="22"/>
      <c r="U3" s="22"/>
      <c r="V3" s="22"/>
      <c r="W3" s="22"/>
      <c r="X3" s="22"/>
      <c r="Y3" s="22"/>
      <c r="Z3" s="22"/>
      <c r="AA3" s="22"/>
      <c r="AB3" s="22"/>
      <c r="AC3" s="22"/>
    </row>
    <row r="4" spans="2:29">
      <c r="B4" s="21"/>
      <c r="C4" s="26"/>
      <c r="D4" s="165" t="s">
        <v>71</v>
      </c>
      <c r="E4" s="166"/>
      <c r="F4" s="166"/>
      <c r="G4" s="166"/>
      <c r="H4" s="167"/>
      <c r="I4" s="165" t="s">
        <v>1</v>
      </c>
      <c r="J4" s="166"/>
      <c r="K4" s="166"/>
      <c r="L4" s="166"/>
      <c r="M4" s="167"/>
      <c r="N4" s="168" t="s">
        <v>92</v>
      </c>
      <c r="O4" s="22"/>
      <c r="P4" s="22"/>
      <c r="Q4" s="22"/>
      <c r="R4" s="22"/>
      <c r="S4" s="22"/>
      <c r="T4" s="22"/>
      <c r="U4" s="22"/>
      <c r="V4" s="22"/>
      <c r="W4" s="22"/>
      <c r="X4" s="22"/>
      <c r="Y4" s="22"/>
      <c r="Z4" s="22"/>
      <c r="AA4" s="22"/>
      <c r="AB4" s="22"/>
      <c r="AC4" s="22"/>
    </row>
    <row r="5" spans="2:29" ht="47.25" customHeight="1">
      <c r="B5" s="24"/>
      <c r="C5" s="146"/>
      <c r="D5" s="27" t="s">
        <v>34</v>
      </c>
      <c r="E5" s="28" t="s">
        <v>47</v>
      </c>
      <c r="F5" s="28" t="s">
        <v>48</v>
      </c>
      <c r="G5" s="29" t="s">
        <v>49</v>
      </c>
      <c r="H5" s="30" t="s">
        <v>2</v>
      </c>
      <c r="I5" s="31" t="s">
        <v>34</v>
      </c>
      <c r="J5" s="32" t="s">
        <v>60</v>
      </c>
      <c r="K5" s="32" t="s">
        <v>48</v>
      </c>
      <c r="L5" s="33" t="s">
        <v>49</v>
      </c>
      <c r="M5" s="34" t="s">
        <v>2</v>
      </c>
      <c r="N5" s="169"/>
      <c r="O5" s="22"/>
      <c r="P5" s="22"/>
      <c r="Q5" s="22"/>
      <c r="R5" s="42"/>
      <c r="S5" s="42"/>
      <c r="T5" s="42"/>
      <c r="U5" s="22"/>
      <c r="V5" s="22"/>
      <c r="W5" s="22"/>
      <c r="X5" s="22"/>
      <c r="Y5" s="22"/>
      <c r="Z5" s="22"/>
      <c r="AA5" s="22"/>
      <c r="AB5" s="22"/>
      <c r="AC5" s="22"/>
    </row>
    <row r="6" spans="2:29" ht="49.5" customHeight="1">
      <c r="B6" s="24"/>
      <c r="C6" s="35" t="s">
        <v>36</v>
      </c>
      <c r="D6" s="36">
        <f>SUM(E6:G6)</f>
        <v>15.207804248800741</v>
      </c>
      <c r="E6" s="37">
        <v>0.25476679969363486</v>
      </c>
      <c r="F6" s="37">
        <v>4.8155762486394966</v>
      </c>
      <c r="G6" s="38">
        <v>10.137461200467611</v>
      </c>
      <c r="H6" s="39">
        <f>100-SUM(E6:G6)</f>
        <v>84.792195751199259</v>
      </c>
      <c r="I6" s="40">
        <f>SUM(J6:L6)</f>
        <v>38.768895876163981</v>
      </c>
      <c r="J6" s="37">
        <v>1.1819244568065466</v>
      </c>
      <c r="K6" s="37">
        <v>4.6091828919256663</v>
      </c>
      <c r="L6" s="38">
        <v>32.97778852743177</v>
      </c>
      <c r="M6" s="41">
        <f>100-SUM(J6:L6)</f>
        <v>61.231104123836019</v>
      </c>
      <c r="N6" s="43">
        <f>100</f>
        <v>100</v>
      </c>
      <c r="O6" s="22"/>
      <c r="P6" s="42"/>
      <c r="Q6" s="22"/>
      <c r="R6" s="42"/>
      <c r="S6" s="42"/>
      <c r="T6" s="42"/>
      <c r="U6" s="22"/>
      <c r="V6" s="22"/>
      <c r="W6" s="22"/>
      <c r="X6" s="22"/>
      <c r="Y6" s="22"/>
      <c r="Z6" s="22"/>
      <c r="AA6" s="22"/>
      <c r="AB6" s="22"/>
      <c r="AC6" s="22"/>
    </row>
    <row r="7" spans="2:29" ht="49.5" customHeight="1">
      <c r="B7" s="24"/>
      <c r="C7" s="35" t="s">
        <v>44</v>
      </c>
      <c r="D7" s="36">
        <f>SUM(E7:G7)</f>
        <v>100</v>
      </c>
      <c r="E7" s="37">
        <v>1.675237236918836</v>
      </c>
      <c r="F7" s="37">
        <v>31.66516460796268</v>
      </c>
      <c r="G7" s="38">
        <v>66.659598155118488</v>
      </c>
      <c r="H7" s="39">
        <f>100-SUM(E7:G7)</f>
        <v>0</v>
      </c>
      <c r="I7" s="40">
        <f t="shared" ref="I7:I8" si="0">SUM(J7:L7)</f>
        <v>94.587287281980593</v>
      </c>
      <c r="J7" s="37">
        <v>5.5187403912421145</v>
      </c>
      <c r="K7" s="37">
        <v>23.675979430631397</v>
      </c>
      <c r="L7" s="38">
        <v>65.392567460107088</v>
      </c>
      <c r="M7" s="41">
        <f t="shared" ref="M7:M9" si="1">100-SUM(J7:L7)</f>
        <v>5.4127127180194066</v>
      </c>
      <c r="N7" s="43">
        <f>15.21</f>
        <v>15.21</v>
      </c>
      <c r="O7" s="44"/>
      <c r="P7" s="42"/>
      <c r="Q7" s="22"/>
      <c r="R7" s="42"/>
      <c r="S7" s="42"/>
      <c r="T7" s="42"/>
      <c r="U7" s="22"/>
      <c r="V7" s="22"/>
      <c r="W7" s="22"/>
      <c r="X7" s="22"/>
      <c r="Y7" s="22"/>
      <c r="Z7" s="22"/>
      <c r="AA7" s="22"/>
      <c r="AB7" s="22"/>
      <c r="AC7" s="22"/>
    </row>
    <row r="8" spans="2:29" ht="49.5" customHeight="1">
      <c r="B8" s="24"/>
      <c r="C8" s="35" t="s">
        <v>45</v>
      </c>
      <c r="D8" s="36">
        <v>0</v>
      </c>
      <c r="E8" s="37">
        <v>0</v>
      </c>
      <c r="F8" s="37">
        <v>0</v>
      </c>
      <c r="G8" s="37">
        <v>0</v>
      </c>
      <c r="H8" s="43">
        <f>100-SUM(E8:G8)</f>
        <v>100</v>
      </c>
      <c r="I8" s="40">
        <f t="shared" si="0"/>
        <v>28.757654128475256</v>
      </c>
      <c r="J8" s="37">
        <v>0.40409995055718251</v>
      </c>
      <c r="K8" s="37">
        <v>1.1894800897577302</v>
      </c>
      <c r="L8" s="38">
        <v>27.164074088160344</v>
      </c>
      <c r="M8" s="41">
        <f t="shared" si="1"/>
        <v>71.242345871524748</v>
      </c>
      <c r="N8" s="43">
        <f>84.79</f>
        <v>84.79</v>
      </c>
      <c r="O8" s="22"/>
      <c r="P8" s="22"/>
      <c r="Q8" s="22"/>
      <c r="R8" s="42"/>
      <c r="S8" s="42"/>
      <c r="T8" s="42"/>
      <c r="U8" s="22"/>
      <c r="V8" s="22"/>
      <c r="W8" s="22"/>
      <c r="X8" s="22"/>
      <c r="Y8" s="22"/>
      <c r="Z8" s="22"/>
      <c r="AA8" s="22"/>
      <c r="AB8" s="22"/>
      <c r="AC8" s="22"/>
    </row>
    <row r="9" spans="2:29" ht="49.5" customHeight="1">
      <c r="B9" s="24"/>
      <c r="C9" s="35" t="s">
        <v>46</v>
      </c>
      <c r="D9" s="36">
        <v>0</v>
      </c>
      <c r="E9" s="37">
        <v>0</v>
      </c>
      <c r="F9" s="37">
        <v>0</v>
      </c>
      <c r="G9" s="38">
        <v>0</v>
      </c>
      <c r="H9" s="39">
        <f t="shared" ref="H9" si="2">100-SUM(E9:G9)</f>
        <v>100</v>
      </c>
      <c r="I9" s="40">
        <f>SUM(J9:L9)</f>
        <v>18.724422261891753</v>
      </c>
      <c r="J9" s="37">
        <v>0.23437405127084171</v>
      </c>
      <c r="K9" s="37">
        <v>1.2204451892600825</v>
      </c>
      <c r="L9" s="38">
        <v>17.26960302136083</v>
      </c>
      <c r="M9" s="41">
        <f t="shared" si="1"/>
        <v>81.27557773810824</v>
      </c>
      <c r="N9" s="43">
        <f>66.39</f>
        <v>66.39</v>
      </c>
      <c r="O9" s="22"/>
      <c r="P9" s="22"/>
      <c r="Q9" s="22"/>
      <c r="R9" s="42"/>
      <c r="S9" s="42"/>
      <c r="T9" s="42"/>
      <c r="U9" s="22"/>
      <c r="V9" s="22"/>
      <c r="W9" s="22"/>
      <c r="X9" s="22"/>
      <c r="Y9" s="22"/>
      <c r="Z9" s="22"/>
      <c r="AA9" s="22"/>
      <c r="AB9" s="22"/>
      <c r="AC9" s="22"/>
    </row>
    <row r="10" spans="2:29" ht="49.5" customHeight="1">
      <c r="B10" s="24"/>
      <c r="C10" s="35" t="s">
        <v>89</v>
      </c>
      <c r="D10" s="36">
        <v>0</v>
      </c>
      <c r="E10" s="37">
        <v>0</v>
      </c>
      <c r="F10" s="37">
        <v>0</v>
      </c>
      <c r="G10" s="38">
        <v>0</v>
      </c>
      <c r="H10" s="39">
        <f t="shared" ref="H10" si="3">100-SUM(E10:G10)</f>
        <v>100</v>
      </c>
      <c r="I10" s="40">
        <f>SUM(J10:L10)</f>
        <v>64.955093099671416</v>
      </c>
      <c r="J10" s="37">
        <v>1.0164293537787514</v>
      </c>
      <c r="K10" s="37">
        <v>1.0777656078860898</v>
      </c>
      <c r="L10" s="38">
        <v>62.860898138006569</v>
      </c>
      <c r="M10" s="41">
        <f t="shared" ref="M10" si="4">100-SUM(J10:L10)</f>
        <v>35.044906900328584</v>
      </c>
      <c r="N10" s="43">
        <f>18.4</f>
        <v>18.399999999999999</v>
      </c>
      <c r="O10" s="22"/>
      <c r="P10" s="22"/>
      <c r="Q10" s="22"/>
      <c r="R10" s="42"/>
      <c r="S10" s="42"/>
      <c r="T10" s="42"/>
      <c r="U10" s="22"/>
      <c r="V10" s="22"/>
      <c r="W10" s="22"/>
      <c r="X10" s="22"/>
      <c r="Y10" s="22"/>
      <c r="Z10" s="22"/>
      <c r="AA10" s="22"/>
      <c r="AB10" s="22"/>
      <c r="AC10" s="22"/>
    </row>
    <row r="11" spans="2:29">
      <c r="B11" s="44"/>
      <c r="C11" s="44"/>
      <c r="D11" s="44"/>
      <c r="E11" s="44"/>
      <c r="F11" s="44"/>
      <c r="G11" s="44"/>
      <c r="H11" s="44"/>
      <c r="I11" s="44"/>
      <c r="J11" s="44"/>
      <c r="K11" s="44"/>
      <c r="L11" s="22"/>
      <c r="N11" s="22"/>
      <c r="O11" s="22"/>
      <c r="P11" s="22"/>
      <c r="Q11" s="22"/>
      <c r="R11" s="22"/>
      <c r="S11" s="22"/>
      <c r="T11" s="22"/>
      <c r="U11" s="22"/>
      <c r="V11" s="22"/>
      <c r="W11" s="22"/>
      <c r="X11" s="22"/>
      <c r="Y11" s="22"/>
      <c r="Z11" s="22"/>
      <c r="AA11" s="22"/>
      <c r="AB11" s="22"/>
      <c r="AC11" s="22"/>
    </row>
    <row r="12" spans="2:29" ht="15" customHeight="1">
      <c r="C12" s="163" t="s">
        <v>90</v>
      </c>
      <c r="D12" s="163"/>
      <c r="E12" s="163"/>
      <c r="F12" s="163"/>
      <c r="G12" s="163"/>
      <c r="H12" s="163"/>
      <c r="I12" s="163"/>
      <c r="J12" s="163"/>
      <c r="K12" s="163"/>
      <c r="L12" s="163"/>
      <c r="M12" s="163"/>
      <c r="N12" s="22"/>
      <c r="O12" s="22"/>
      <c r="P12" s="22"/>
      <c r="Q12" s="22"/>
      <c r="R12" s="22"/>
      <c r="S12" s="22"/>
      <c r="T12" s="22"/>
      <c r="U12" s="22"/>
      <c r="V12" s="22"/>
      <c r="W12" s="22"/>
      <c r="X12" s="22"/>
      <c r="Y12" s="22"/>
      <c r="Z12" s="22"/>
      <c r="AA12" s="22"/>
      <c r="AB12" s="22"/>
      <c r="AC12" s="22"/>
    </row>
    <row r="13" spans="2:29">
      <c r="B13" s="45"/>
      <c r="C13" s="163"/>
      <c r="D13" s="163"/>
      <c r="E13" s="163"/>
      <c r="F13" s="163"/>
      <c r="G13" s="163"/>
      <c r="H13" s="163"/>
      <c r="I13" s="163"/>
      <c r="J13" s="163"/>
      <c r="K13" s="163"/>
      <c r="L13" s="163"/>
      <c r="M13" s="163"/>
      <c r="N13" s="22"/>
      <c r="O13" s="22"/>
      <c r="P13" s="22"/>
      <c r="Q13" s="22"/>
      <c r="R13" s="22"/>
      <c r="S13" s="22"/>
      <c r="T13" s="22"/>
      <c r="U13" s="22"/>
      <c r="V13" s="22"/>
      <c r="W13" s="22"/>
      <c r="X13" s="22"/>
      <c r="Y13" s="22"/>
      <c r="Z13" s="22"/>
      <c r="AA13" s="22"/>
      <c r="AB13" s="22"/>
      <c r="AC13" s="22"/>
    </row>
    <row r="14" spans="2:29">
      <c r="B14" s="45"/>
      <c r="C14" s="163"/>
      <c r="D14" s="163"/>
      <c r="E14" s="163"/>
      <c r="F14" s="163"/>
      <c r="G14" s="163"/>
      <c r="H14" s="163"/>
      <c r="I14" s="163"/>
      <c r="J14" s="163"/>
      <c r="K14" s="163"/>
      <c r="L14" s="163"/>
      <c r="M14" s="163"/>
      <c r="N14" s="22"/>
      <c r="O14" s="22"/>
      <c r="P14" s="22"/>
      <c r="Q14" s="22"/>
      <c r="R14" s="22"/>
      <c r="S14" s="22"/>
      <c r="T14" s="22"/>
      <c r="U14" s="22"/>
      <c r="V14" s="22"/>
      <c r="W14" s="22"/>
      <c r="X14" s="22"/>
      <c r="Y14" s="22"/>
      <c r="Z14" s="22"/>
      <c r="AA14" s="22"/>
      <c r="AB14" s="22"/>
      <c r="AC14" s="22"/>
    </row>
    <row r="15" spans="2:29">
      <c r="B15" s="45"/>
      <c r="C15" s="163"/>
      <c r="D15" s="163"/>
      <c r="E15" s="163"/>
      <c r="F15" s="163"/>
      <c r="G15" s="163"/>
      <c r="H15" s="163"/>
      <c r="I15" s="163"/>
      <c r="J15" s="163"/>
      <c r="K15" s="163"/>
      <c r="L15" s="163"/>
      <c r="M15" s="163"/>
      <c r="N15" s="22"/>
      <c r="O15" s="22"/>
      <c r="P15" s="22"/>
      <c r="Q15" s="22"/>
      <c r="R15" s="22"/>
      <c r="S15" s="22"/>
      <c r="T15" s="22"/>
      <c r="U15" s="22"/>
      <c r="V15" s="22"/>
      <c r="W15" s="22"/>
      <c r="X15" s="22"/>
      <c r="Y15" s="22"/>
      <c r="Z15" s="22"/>
      <c r="AA15" s="22"/>
      <c r="AB15" s="22"/>
      <c r="AC15" s="22"/>
    </row>
    <row r="16" spans="2:29">
      <c r="B16" s="45"/>
      <c r="C16" s="163"/>
      <c r="D16" s="163"/>
      <c r="E16" s="163"/>
      <c r="F16" s="163"/>
      <c r="G16" s="163"/>
      <c r="H16" s="163"/>
      <c r="I16" s="163"/>
      <c r="J16" s="163"/>
      <c r="K16" s="163"/>
      <c r="L16" s="163"/>
      <c r="M16" s="163"/>
      <c r="N16" s="22"/>
      <c r="O16" s="22"/>
      <c r="P16" s="22"/>
      <c r="Q16" s="22"/>
      <c r="R16" s="22"/>
      <c r="S16" s="22"/>
      <c r="T16" s="22"/>
      <c r="U16" s="22"/>
      <c r="V16" s="22"/>
      <c r="W16" s="22"/>
      <c r="X16" s="22"/>
      <c r="Y16" s="22"/>
      <c r="Z16" s="22"/>
      <c r="AA16" s="22"/>
      <c r="AB16" s="22"/>
      <c r="AC16" s="22"/>
    </row>
    <row r="17" spans="2:29">
      <c r="B17" s="45"/>
      <c r="C17" s="163"/>
      <c r="D17" s="163"/>
      <c r="E17" s="163"/>
      <c r="F17" s="163"/>
      <c r="G17" s="163"/>
      <c r="H17" s="163"/>
      <c r="I17" s="163"/>
      <c r="J17" s="163"/>
      <c r="K17" s="163"/>
      <c r="L17" s="163"/>
      <c r="M17" s="163"/>
      <c r="N17" s="22"/>
      <c r="O17" s="22"/>
      <c r="P17" s="22"/>
      <c r="Q17" s="22"/>
      <c r="R17" s="22"/>
      <c r="S17" s="22"/>
      <c r="T17" s="22"/>
      <c r="U17" s="22"/>
      <c r="V17" s="22"/>
      <c r="W17" s="22"/>
      <c r="X17" s="22"/>
      <c r="Y17" s="22"/>
      <c r="Z17" s="22"/>
      <c r="AA17" s="22"/>
      <c r="AB17" s="22"/>
      <c r="AC17" s="22"/>
    </row>
    <row r="18" spans="2:29">
      <c r="B18" s="45"/>
      <c r="C18" s="163"/>
      <c r="D18" s="163"/>
      <c r="E18" s="163"/>
      <c r="F18" s="163"/>
      <c r="G18" s="163"/>
      <c r="H18" s="163"/>
      <c r="I18" s="163"/>
      <c r="J18" s="163"/>
      <c r="K18" s="163"/>
      <c r="L18" s="163"/>
      <c r="M18" s="163"/>
      <c r="N18" s="22"/>
      <c r="O18" s="22"/>
      <c r="P18" s="22"/>
      <c r="Q18" s="22"/>
      <c r="R18" s="22"/>
      <c r="S18" s="22"/>
      <c r="T18" s="22"/>
      <c r="U18" s="22"/>
      <c r="V18" s="22"/>
      <c r="W18" s="22"/>
      <c r="X18" s="22"/>
      <c r="Y18" s="22"/>
      <c r="Z18" s="22"/>
      <c r="AA18" s="22"/>
      <c r="AB18" s="22"/>
      <c r="AC18" s="22"/>
    </row>
    <row r="19" spans="2:29">
      <c r="B19" s="45"/>
      <c r="C19" s="163"/>
      <c r="D19" s="163"/>
      <c r="E19" s="163"/>
      <c r="F19" s="163"/>
      <c r="G19" s="163"/>
      <c r="H19" s="163"/>
      <c r="I19" s="163"/>
      <c r="J19" s="163"/>
      <c r="K19" s="163"/>
      <c r="L19" s="163"/>
      <c r="M19" s="163"/>
      <c r="N19" s="22"/>
      <c r="O19" s="22"/>
      <c r="P19" s="22"/>
      <c r="Q19" s="22"/>
      <c r="R19" s="22"/>
      <c r="S19" s="22"/>
      <c r="T19" s="22"/>
      <c r="U19" s="22"/>
      <c r="V19" s="22"/>
      <c r="W19" s="22"/>
      <c r="X19" s="22"/>
      <c r="Y19" s="22"/>
      <c r="Z19" s="22"/>
      <c r="AA19" s="22"/>
      <c r="AB19" s="22"/>
      <c r="AC19" s="22"/>
    </row>
    <row r="20" spans="2:29">
      <c r="B20" s="45"/>
      <c r="C20" s="163"/>
      <c r="D20" s="163"/>
      <c r="E20" s="163"/>
      <c r="F20" s="163"/>
      <c r="G20" s="163"/>
      <c r="H20" s="163"/>
      <c r="I20" s="163"/>
      <c r="J20" s="163"/>
      <c r="K20" s="163"/>
      <c r="L20" s="163"/>
      <c r="M20" s="163"/>
      <c r="N20" s="22"/>
      <c r="O20" s="22"/>
      <c r="P20" s="22"/>
      <c r="Q20" s="22"/>
      <c r="R20" s="22"/>
      <c r="S20" s="22"/>
      <c r="T20" s="22"/>
      <c r="U20" s="22"/>
      <c r="V20" s="22"/>
      <c r="W20" s="22"/>
      <c r="X20" s="22"/>
      <c r="Y20" s="22"/>
      <c r="Z20" s="22"/>
      <c r="AA20" s="22"/>
      <c r="AB20" s="22"/>
      <c r="AC20" s="22"/>
    </row>
    <row r="21" spans="2:29">
      <c r="B21" s="45"/>
      <c r="C21" s="45"/>
      <c r="D21" s="45"/>
      <c r="E21" s="45"/>
      <c r="F21" s="45"/>
      <c r="G21" s="45"/>
      <c r="H21" s="45"/>
      <c r="I21" s="45"/>
      <c r="J21" s="45"/>
      <c r="K21" s="45"/>
      <c r="L21" s="45"/>
      <c r="M21" s="45"/>
      <c r="N21" s="22"/>
      <c r="O21" s="22"/>
      <c r="P21" s="22"/>
      <c r="Q21" s="22"/>
      <c r="R21" s="22"/>
      <c r="S21" s="22"/>
      <c r="T21" s="22"/>
      <c r="U21" s="22"/>
      <c r="V21" s="22"/>
      <c r="W21" s="22"/>
      <c r="X21" s="22"/>
      <c r="Y21" s="22"/>
      <c r="Z21" s="22"/>
      <c r="AA21" s="22"/>
      <c r="AB21" s="22"/>
      <c r="AC21" s="22"/>
    </row>
    <row r="22" spans="2:29">
      <c r="B22" s="22"/>
      <c r="C22" s="22"/>
      <c r="D22" s="22"/>
      <c r="E22" s="22"/>
      <c r="F22" s="22"/>
      <c r="G22" s="22"/>
      <c r="H22" s="22"/>
      <c r="I22" s="22"/>
      <c r="J22" s="22"/>
      <c r="K22" s="22"/>
      <c r="L22" s="22"/>
      <c r="N22" s="22"/>
      <c r="O22" s="22"/>
      <c r="P22" s="22"/>
      <c r="Q22" s="22"/>
      <c r="R22" s="22"/>
      <c r="S22" s="22"/>
      <c r="T22" s="22"/>
      <c r="U22" s="22"/>
      <c r="V22" s="22"/>
      <c r="W22" s="22"/>
      <c r="X22" s="22"/>
      <c r="Y22" s="22"/>
      <c r="Z22" s="22"/>
      <c r="AA22" s="22"/>
      <c r="AB22" s="22"/>
      <c r="AC22" s="22"/>
    </row>
    <row r="23" spans="2:29">
      <c r="B23" s="22"/>
      <c r="C23" s="22"/>
      <c r="D23" s="22"/>
      <c r="E23" s="22"/>
      <c r="F23" s="22"/>
      <c r="G23" s="22"/>
      <c r="H23" s="22"/>
      <c r="I23" s="22"/>
      <c r="J23" s="22"/>
      <c r="K23" s="22"/>
      <c r="L23" s="22"/>
      <c r="N23" s="22"/>
      <c r="O23" s="22"/>
      <c r="P23" s="22"/>
      <c r="Q23" s="22"/>
      <c r="R23" s="22"/>
      <c r="S23" s="22"/>
      <c r="T23" s="22"/>
      <c r="U23" s="22"/>
      <c r="V23" s="22"/>
      <c r="W23" s="22"/>
      <c r="X23" s="22"/>
      <c r="Y23" s="22"/>
      <c r="Z23" s="22"/>
      <c r="AA23" s="22"/>
      <c r="AB23" s="22"/>
      <c r="AC23" s="22"/>
    </row>
    <row r="24" spans="2:29">
      <c r="B24" s="22"/>
      <c r="C24" s="22"/>
      <c r="D24" s="22"/>
      <c r="E24" s="22"/>
      <c r="F24" s="22"/>
      <c r="G24" s="22"/>
      <c r="H24" s="22"/>
      <c r="I24" s="22"/>
      <c r="J24" s="22"/>
      <c r="K24" s="22"/>
      <c r="L24" s="22"/>
      <c r="N24" s="22"/>
      <c r="O24" s="22"/>
      <c r="P24" s="22"/>
      <c r="Q24" s="22"/>
      <c r="R24" s="22"/>
      <c r="S24" s="22"/>
      <c r="T24" s="22"/>
      <c r="U24" s="22"/>
      <c r="V24" s="22"/>
      <c r="W24" s="22"/>
      <c r="X24" s="22"/>
      <c r="Y24" s="22"/>
      <c r="Z24" s="22"/>
      <c r="AA24" s="22"/>
      <c r="AB24" s="22"/>
      <c r="AC24" s="22"/>
    </row>
    <row r="25" spans="2:29">
      <c r="B25" s="22"/>
      <c r="C25" s="22"/>
      <c r="D25" s="22"/>
      <c r="E25" s="22"/>
      <c r="F25" s="22"/>
      <c r="G25" s="22"/>
      <c r="H25" s="22"/>
      <c r="I25" s="22"/>
      <c r="J25" s="22"/>
      <c r="K25" s="22"/>
      <c r="L25" s="22"/>
      <c r="N25" s="22"/>
      <c r="O25" s="22"/>
      <c r="P25" s="22"/>
      <c r="Q25" s="22"/>
      <c r="R25" s="22"/>
      <c r="S25" s="22"/>
      <c r="T25" s="22"/>
      <c r="U25" s="22"/>
      <c r="V25" s="22"/>
      <c r="W25" s="22"/>
      <c r="X25" s="22"/>
      <c r="Y25" s="22"/>
      <c r="Z25" s="22"/>
      <c r="AA25" s="22"/>
      <c r="AB25" s="22"/>
      <c r="AC25" s="22"/>
    </row>
    <row r="26" spans="2:29">
      <c r="B26" s="22"/>
      <c r="C26" s="22"/>
      <c r="D26" s="22"/>
      <c r="E26" s="22"/>
      <c r="F26" s="22"/>
      <c r="G26" s="22"/>
      <c r="H26" s="22"/>
      <c r="I26" s="22"/>
      <c r="J26" s="22"/>
      <c r="K26" s="22"/>
      <c r="L26" s="22"/>
      <c r="N26" s="22"/>
      <c r="O26" s="22"/>
      <c r="P26" s="22"/>
      <c r="Q26" s="22"/>
      <c r="R26" s="22"/>
      <c r="S26" s="22"/>
      <c r="T26" s="22"/>
      <c r="U26" s="22"/>
      <c r="V26" s="22"/>
      <c r="W26" s="22"/>
      <c r="X26" s="22"/>
      <c r="Y26" s="22"/>
      <c r="Z26" s="22"/>
      <c r="AA26" s="22"/>
      <c r="AB26" s="22"/>
      <c r="AC26" s="22"/>
    </row>
    <row r="27" spans="2:29">
      <c r="B27" s="22"/>
      <c r="C27" s="22"/>
      <c r="D27" s="22"/>
      <c r="E27" s="22"/>
      <c r="F27" s="22"/>
      <c r="G27" s="22"/>
      <c r="H27" s="22"/>
      <c r="I27" s="22"/>
      <c r="J27" s="22"/>
      <c r="K27" s="22"/>
      <c r="L27" s="22"/>
      <c r="N27" s="22"/>
      <c r="O27" s="22"/>
      <c r="P27" s="22"/>
      <c r="Q27" s="22"/>
      <c r="R27" s="22"/>
      <c r="S27" s="22"/>
      <c r="T27" s="22"/>
      <c r="U27" s="22"/>
      <c r="V27" s="22"/>
      <c r="W27" s="22"/>
      <c r="X27" s="22"/>
      <c r="Y27" s="22"/>
      <c r="Z27" s="22"/>
      <c r="AA27" s="22"/>
      <c r="AB27" s="22"/>
      <c r="AC27" s="22"/>
    </row>
    <row r="28" spans="2:29">
      <c r="B28" s="22"/>
      <c r="C28" s="22"/>
      <c r="D28" s="22"/>
      <c r="E28" s="22"/>
      <c r="F28" s="22"/>
      <c r="G28" s="22"/>
      <c r="H28" s="22"/>
      <c r="I28" s="22"/>
      <c r="J28" s="22"/>
      <c r="K28" s="22"/>
      <c r="L28" s="22"/>
      <c r="N28" s="22"/>
      <c r="O28" s="22"/>
      <c r="P28" s="22"/>
      <c r="Q28" s="22"/>
      <c r="R28" s="22"/>
      <c r="S28" s="22"/>
      <c r="T28" s="22"/>
      <c r="U28" s="22"/>
      <c r="V28" s="22"/>
      <c r="W28" s="22"/>
      <c r="X28" s="22"/>
      <c r="Y28" s="22"/>
      <c r="Z28" s="22"/>
      <c r="AA28" s="22"/>
      <c r="AB28" s="22"/>
      <c r="AC28" s="22"/>
    </row>
    <row r="29" spans="2:29">
      <c r="B29" s="22"/>
      <c r="C29" s="22"/>
      <c r="D29" s="22"/>
      <c r="E29" s="22"/>
      <c r="F29" s="22"/>
      <c r="G29" s="22"/>
      <c r="H29" s="22"/>
      <c r="I29" s="22"/>
      <c r="J29" s="22"/>
      <c r="K29" s="22"/>
      <c r="L29" s="22"/>
      <c r="N29" s="22"/>
      <c r="O29" s="22"/>
      <c r="P29" s="22"/>
      <c r="Q29" s="22"/>
      <c r="R29" s="22"/>
      <c r="S29" s="22"/>
      <c r="T29" s="22"/>
      <c r="U29" s="22"/>
      <c r="V29" s="22"/>
      <c r="W29" s="22"/>
      <c r="X29" s="22"/>
      <c r="Y29" s="22"/>
      <c r="Z29" s="22"/>
      <c r="AA29" s="22"/>
      <c r="AB29" s="22"/>
      <c r="AC29" s="22"/>
    </row>
    <row r="30" spans="2:29">
      <c r="B30" s="22"/>
      <c r="C30" s="22"/>
      <c r="D30" s="22"/>
      <c r="E30" s="22"/>
      <c r="F30" s="22"/>
      <c r="G30" s="22"/>
      <c r="H30" s="22"/>
      <c r="I30" s="22"/>
      <c r="J30" s="22"/>
      <c r="K30" s="22"/>
      <c r="L30" s="22"/>
      <c r="N30" s="22"/>
      <c r="O30" s="22"/>
      <c r="P30" s="22"/>
      <c r="Q30" s="22"/>
      <c r="R30" s="22"/>
      <c r="S30" s="22"/>
      <c r="T30" s="22"/>
      <c r="U30" s="22"/>
      <c r="V30" s="22"/>
      <c r="W30" s="22"/>
      <c r="X30" s="22"/>
      <c r="Y30" s="22"/>
      <c r="Z30" s="22"/>
      <c r="AA30" s="22"/>
      <c r="AB30" s="22"/>
      <c r="AC30" s="22"/>
    </row>
    <row r="31" spans="2:29">
      <c r="B31" s="22"/>
      <c r="C31" s="22"/>
      <c r="D31" s="22"/>
      <c r="E31" s="22"/>
      <c r="F31" s="22"/>
      <c r="G31" s="22"/>
      <c r="H31" s="22"/>
      <c r="I31" s="22"/>
      <c r="J31" s="22"/>
      <c r="K31" s="22"/>
      <c r="L31" s="22"/>
      <c r="N31" s="22"/>
      <c r="O31" s="22"/>
      <c r="P31" s="22"/>
      <c r="Q31" s="22"/>
      <c r="R31" s="22"/>
      <c r="S31" s="22"/>
      <c r="T31" s="22"/>
      <c r="U31" s="22"/>
      <c r="V31" s="22"/>
      <c r="W31" s="22"/>
      <c r="X31" s="22"/>
      <c r="Y31" s="22"/>
      <c r="Z31" s="22"/>
      <c r="AA31" s="22"/>
      <c r="AB31" s="22"/>
      <c r="AC31" s="22"/>
    </row>
    <row r="32" spans="2:29">
      <c r="B32" s="22"/>
      <c r="C32" s="22"/>
      <c r="D32" s="22"/>
      <c r="E32" s="22"/>
      <c r="F32" s="22"/>
      <c r="G32" s="22"/>
      <c r="H32" s="22"/>
      <c r="I32" s="22"/>
      <c r="J32" s="22"/>
      <c r="K32" s="22"/>
      <c r="L32" s="22"/>
      <c r="N32" s="22"/>
      <c r="O32" s="22"/>
      <c r="P32" s="22"/>
      <c r="Q32" s="22"/>
      <c r="R32" s="22"/>
      <c r="S32" s="22"/>
      <c r="T32" s="22"/>
      <c r="U32" s="22"/>
      <c r="V32" s="22"/>
      <c r="W32" s="22"/>
      <c r="X32" s="22"/>
      <c r="Y32" s="22"/>
      <c r="Z32" s="22"/>
      <c r="AA32" s="22"/>
      <c r="AB32" s="22"/>
      <c r="AC32" s="22"/>
    </row>
    <row r="33" spans="2:29">
      <c r="B33" s="22"/>
      <c r="C33" s="22"/>
      <c r="D33" s="22"/>
      <c r="E33" s="22"/>
      <c r="F33" s="22"/>
      <c r="G33" s="22"/>
      <c r="H33" s="22"/>
      <c r="I33" s="22"/>
      <c r="J33" s="22"/>
      <c r="K33" s="22"/>
      <c r="L33" s="22"/>
      <c r="N33" s="22"/>
      <c r="O33" s="22"/>
      <c r="P33" s="22"/>
      <c r="Q33" s="22"/>
      <c r="R33" s="22"/>
      <c r="S33" s="22"/>
      <c r="T33" s="22"/>
      <c r="U33" s="22"/>
      <c r="V33" s="22"/>
      <c r="W33" s="22"/>
      <c r="X33" s="22"/>
      <c r="Y33" s="22"/>
      <c r="Z33" s="22"/>
      <c r="AA33" s="22"/>
      <c r="AB33" s="22"/>
      <c r="AC33" s="22"/>
    </row>
    <row r="34" spans="2:29">
      <c r="B34" s="22"/>
      <c r="C34" s="22"/>
      <c r="D34" s="22"/>
      <c r="E34" s="22"/>
      <c r="F34" s="22"/>
      <c r="G34" s="22"/>
      <c r="H34" s="22"/>
      <c r="I34" s="22"/>
      <c r="J34" s="22"/>
      <c r="K34" s="22"/>
      <c r="L34" s="22"/>
      <c r="N34" s="22"/>
      <c r="O34" s="22"/>
      <c r="P34" s="22"/>
      <c r="Q34" s="22"/>
      <c r="R34" s="22"/>
      <c r="S34" s="22"/>
      <c r="T34" s="22"/>
      <c r="U34" s="22"/>
      <c r="V34" s="22"/>
      <c r="W34" s="22"/>
      <c r="X34" s="22"/>
      <c r="Y34" s="22"/>
      <c r="Z34" s="22"/>
      <c r="AA34" s="22"/>
      <c r="AB34" s="22"/>
      <c r="AC34" s="22"/>
    </row>
    <row r="35" spans="2:29">
      <c r="B35" s="22"/>
      <c r="C35" s="22"/>
      <c r="D35" s="22"/>
      <c r="E35" s="22"/>
      <c r="F35" s="22"/>
      <c r="G35" s="22"/>
      <c r="H35" s="22"/>
      <c r="I35" s="22"/>
      <c r="J35" s="22"/>
      <c r="K35" s="22"/>
      <c r="L35" s="22"/>
      <c r="N35" s="22"/>
      <c r="O35" s="22"/>
      <c r="P35" s="22"/>
      <c r="Q35" s="22"/>
      <c r="R35" s="22"/>
      <c r="S35" s="22"/>
      <c r="T35" s="22"/>
      <c r="U35" s="22"/>
      <c r="V35" s="22"/>
      <c r="W35" s="22"/>
      <c r="X35" s="22"/>
      <c r="Y35" s="22"/>
      <c r="Z35" s="22"/>
      <c r="AA35" s="22"/>
      <c r="AB35" s="22"/>
      <c r="AC35" s="22"/>
    </row>
    <row r="36" spans="2:29">
      <c r="B36" s="22"/>
      <c r="C36" s="22"/>
      <c r="D36" s="22"/>
      <c r="E36" s="22"/>
      <c r="F36" s="22"/>
      <c r="G36" s="22"/>
      <c r="H36" s="22"/>
      <c r="I36" s="22"/>
      <c r="J36" s="22"/>
      <c r="K36" s="22"/>
      <c r="L36" s="22"/>
      <c r="N36" s="22"/>
      <c r="O36" s="22"/>
      <c r="P36" s="22"/>
      <c r="Q36" s="22"/>
      <c r="R36" s="22"/>
      <c r="S36" s="22"/>
      <c r="T36" s="22"/>
      <c r="U36" s="22"/>
      <c r="V36" s="22"/>
      <c r="W36" s="22"/>
      <c r="X36" s="22"/>
      <c r="Y36" s="22"/>
      <c r="Z36" s="22"/>
      <c r="AA36" s="22"/>
      <c r="AB36" s="22"/>
      <c r="AC36" s="22"/>
    </row>
    <row r="37" spans="2:29">
      <c r="B37" s="22"/>
      <c r="C37" s="22"/>
      <c r="D37" s="22"/>
      <c r="E37" s="22"/>
      <c r="F37" s="22"/>
      <c r="G37" s="22"/>
      <c r="H37" s="22"/>
      <c r="I37" s="22"/>
      <c r="J37" s="22"/>
      <c r="K37" s="22"/>
      <c r="L37" s="22"/>
      <c r="N37" s="22"/>
      <c r="O37" s="22"/>
      <c r="P37" s="22"/>
      <c r="Q37" s="22"/>
      <c r="R37" s="22"/>
      <c r="S37" s="22"/>
      <c r="T37" s="22"/>
      <c r="U37" s="22"/>
      <c r="V37" s="22"/>
      <c r="W37" s="22"/>
      <c r="X37" s="22"/>
      <c r="Y37" s="22"/>
      <c r="Z37" s="22"/>
      <c r="AA37" s="22"/>
      <c r="AB37" s="22"/>
      <c r="AC37" s="22"/>
    </row>
    <row r="38" spans="2:29">
      <c r="B38" s="22"/>
      <c r="C38" s="22"/>
      <c r="D38" s="22"/>
      <c r="E38" s="22"/>
      <c r="F38" s="22"/>
      <c r="G38" s="22"/>
      <c r="H38" s="22"/>
      <c r="I38" s="22"/>
      <c r="J38" s="22"/>
      <c r="K38" s="22"/>
      <c r="L38" s="22"/>
      <c r="N38" s="22"/>
      <c r="O38" s="22"/>
      <c r="P38" s="22"/>
      <c r="Q38" s="22"/>
      <c r="R38" s="22"/>
      <c r="S38" s="22"/>
      <c r="T38" s="22"/>
      <c r="U38" s="22"/>
      <c r="V38" s="22"/>
      <c r="W38" s="22"/>
      <c r="X38" s="22"/>
      <c r="Y38" s="22"/>
      <c r="Z38" s="22"/>
      <c r="AA38" s="22"/>
      <c r="AB38" s="22"/>
      <c r="AC38" s="22"/>
    </row>
    <row r="39" spans="2:29">
      <c r="B39" s="22"/>
      <c r="C39" s="22"/>
      <c r="D39" s="22"/>
      <c r="E39" s="22"/>
      <c r="F39" s="22"/>
      <c r="G39" s="22"/>
      <c r="H39" s="22"/>
      <c r="I39" s="22"/>
      <c r="J39" s="22"/>
      <c r="K39" s="22"/>
      <c r="L39" s="22"/>
      <c r="N39" s="22"/>
      <c r="O39" s="22"/>
      <c r="P39" s="22"/>
      <c r="Q39" s="22"/>
      <c r="R39" s="22"/>
      <c r="S39" s="22"/>
      <c r="T39" s="22"/>
      <c r="U39" s="22"/>
      <c r="V39" s="22"/>
      <c r="W39" s="22"/>
      <c r="X39" s="22"/>
      <c r="Y39" s="22"/>
      <c r="Z39" s="22"/>
      <c r="AA39" s="22"/>
      <c r="AB39" s="22"/>
      <c r="AC39" s="22"/>
    </row>
    <row r="40" spans="2:29">
      <c r="B40" s="22"/>
      <c r="C40" s="22"/>
      <c r="D40" s="22"/>
      <c r="E40" s="22"/>
      <c r="F40" s="22"/>
      <c r="G40" s="22"/>
      <c r="H40" s="22"/>
      <c r="I40" s="22"/>
      <c r="J40" s="22"/>
      <c r="K40" s="22"/>
      <c r="L40" s="22"/>
      <c r="N40" s="22"/>
      <c r="O40" s="22"/>
      <c r="P40" s="22"/>
      <c r="Q40" s="22"/>
      <c r="R40" s="22"/>
      <c r="S40" s="22"/>
      <c r="T40" s="22"/>
      <c r="U40" s="22"/>
      <c r="V40" s="22"/>
      <c r="W40" s="22"/>
      <c r="X40" s="22"/>
      <c r="Y40" s="22"/>
      <c r="Z40" s="22"/>
      <c r="AA40" s="22"/>
      <c r="AB40" s="22"/>
      <c r="AC40" s="22"/>
    </row>
    <row r="41" spans="2:29">
      <c r="B41" s="22"/>
      <c r="C41" s="22"/>
      <c r="D41" s="22"/>
      <c r="E41" s="22"/>
      <c r="F41" s="22"/>
      <c r="G41" s="22"/>
      <c r="H41" s="22"/>
      <c r="I41" s="22"/>
      <c r="J41" s="22"/>
      <c r="K41" s="22"/>
      <c r="L41" s="22"/>
      <c r="N41" s="22"/>
      <c r="O41" s="22"/>
      <c r="P41" s="22"/>
      <c r="Q41" s="22"/>
      <c r="R41" s="22"/>
      <c r="S41" s="22"/>
      <c r="T41" s="22"/>
      <c r="U41" s="22"/>
      <c r="V41" s="22"/>
      <c r="W41" s="22"/>
      <c r="X41" s="22"/>
      <c r="Y41" s="22"/>
      <c r="Z41" s="22"/>
      <c r="AA41" s="22"/>
      <c r="AB41" s="22"/>
      <c r="AC41" s="22"/>
    </row>
    <row r="42" spans="2:29">
      <c r="B42" s="22"/>
      <c r="C42" s="22"/>
      <c r="D42" s="22"/>
      <c r="E42" s="22"/>
      <c r="F42" s="22"/>
      <c r="G42" s="22"/>
      <c r="H42" s="22"/>
      <c r="I42" s="22"/>
      <c r="J42" s="22"/>
      <c r="K42" s="22"/>
      <c r="L42" s="22"/>
      <c r="N42" s="22"/>
      <c r="O42" s="22"/>
      <c r="P42" s="22"/>
      <c r="Q42" s="22"/>
      <c r="R42" s="22"/>
      <c r="S42" s="22"/>
      <c r="T42" s="22"/>
      <c r="U42" s="22"/>
      <c r="V42" s="22"/>
      <c r="W42" s="22"/>
      <c r="X42" s="22"/>
      <c r="Y42" s="22"/>
      <c r="Z42" s="22"/>
      <c r="AA42" s="22"/>
      <c r="AB42" s="22"/>
      <c r="AC42" s="22"/>
    </row>
    <row r="43" spans="2:29">
      <c r="B43" s="22"/>
      <c r="C43" s="22"/>
      <c r="D43" s="22"/>
      <c r="E43" s="22"/>
      <c r="F43" s="22"/>
      <c r="G43" s="22"/>
      <c r="H43" s="22"/>
      <c r="I43" s="22"/>
      <c r="J43" s="22"/>
      <c r="K43" s="22"/>
      <c r="L43" s="22"/>
      <c r="N43" s="22"/>
      <c r="O43" s="22"/>
      <c r="P43" s="22"/>
      <c r="Q43" s="22"/>
      <c r="R43" s="22"/>
      <c r="S43" s="22"/>
      <c r="T43" s="22"/>
      <c r="U43" s="22"/>
      <c r="V43" s="22"/>
      <c r="W43" s="22"/>
      <c r="X43" s="22"/>
      <c r="Y43" s="22"/>
      <c r="Z43" s="22"/>
      <c r="AA43" s="22"/>
      <c r="AB43" s="22"/>
      <c r="AC43" s="22"/>
    </row>
    <row r="44" spans="2:29">
      <c r="B44" s="22"/>
      <c r="C44" s="22"/>
      <c r="D44" s="22"/>
      <c r="E44" s="22"/>
      <c r="F44" s="22"/>
      <c r="G44" s="22"/>
      <c r="H44" s="22"/>
      <c r="I44" s="22"/>
      <c r="J44" s="22"/>
      <c r="K44" s="22"/>
      <c r="L44" s="22"/>
      <c r="N44" s="22"/>
      <c r="O44" s="22"/>
      <c r="P44" s="22"/>
      <c r="Q44" s="22"/>
      <c r="R44" s="22"/>
      <c r="S44" s="22"/>
      <c r="T44" s="22"/>
      <c r="U44" s="22"/>
      <c r="V44" s="22"/>
      <c r="W44" s="22"/>
      <c r="X44" s="22"/>
      <c r="Y44" s="22"/>
      <c r="Z44" s="22"/>
      <c r="AA44" s="22"/>
      <c r="AB44" s="22"/>
      <c r="AC44" s="22"/>
    </row>
    <row r="45" spans="2:29">
      <c r="B45" s="22"/>
      <c r="C45" s="22"/>
      <c r="D45" s="22"/>
      <c r="E45" s="22"/>
      <c r="F45" s="22"/>
      <c r="G45" s="22"/>
      <c r="H45" s="22"/>
      <c r="I45" s="22"/>
      <c r="J45" s="22"/>
      <c r="K45" s="22"/>
      <c r="L45" s="22"/>
      <c r="N45" s="22"/>
      <c r="O45" s="22"/>
      <c r="P45" s="22"/>
      <c r="Q45" s="22"/>
      <c r="R45" s="22"/>
      <c r="S45" s="22"/>
      <c r="T45" s="22"/>
      <c r="U45" s="22"/>
      <c r="V45" s="22"/>
      <c r="W45" s="22"/>
      <c r="X45" s="22"/>
      <c r="Y45" s="22"/>
      <c r="Z45" s="22"/>
      <c r="AA45" s="22"/>
      <c r="AB45" s="22"/>
      <c r="AC45" s="22"/>
    </row>
    <row r="46" spans="2:29">
      <c r="B46" s="22"/>
      <c r="C46" s="22"/>
      <c r="D46" s="22"/>
      <c r="E46" s="22"/>
      <c r="F46" s="22"/>
      <c r="G46" s="22"/>
      <c r="H46" s="22"/>
      <c r="I46" s="22"/>
      <c r="J46" s="22"/>
      <c r="K46" s="22"/>
      <c r="L46" s="22"/>
      <c r="N46" s="22"/>
      <c r="O46" s="22"/>
      <c r="P46" s="22"/>
      <c r="Q46" s="22"/>
      <c r="R46" s="22"/>
      <c r="S46" s="22"/>
      <c r="T46" s="22"/>
      <c r="U46" s="22"/>
      <c r="V46" s="22"/>
      <c r="W46" s="22"/>
      <c r="X46" s="22"/>
      <c r="Y46" s="22"/>
      <c r="Z46" s="22"/>
      <c r="AA46" s="22"/>
      <c r="AB46" s="22"/>
      <c r="AC46" s="22"/>
    </row>
    <row r="47" spans="2:29">
      <c r="B47" s="22"/>
      <c r="C47" s="22"/>
      <c r="D47" s="22"/>
      <c r="E47" s="22"/>
      <c r="F47" s="22"/>
      <c r="G47" s="22"/>
      <c r="H47" s="22"/>
      <c r="I47" s="22"/>
      <c r="J47" s="22"/>
      <c r="K47" s="22"/>
      <c r="L47" s="22"/>
      <c r="N47" s="22"/>
      <c r="O47" s="22"/>
      <c r="P47" s="22"/>
      <c r="Q47" s="22"/>
      <c r="R47" s="22"/>
      <c r="S47" s="22"/>
      <c r="T47" s="22"/>
      <c r="U47" s="22"/>
      <c r="V47" s="22"/>
      <c r="W47" s="22"/>
      <c r="X47" s="22"/>
      <c r="Y47" s="22"/>
      <c r="Z47" s="22"/>
      <c r="AA47" s="22"/>
      <c r="AB47" s="22"/>
      <c r="AC47" s="22"/>
    </row>
    <row r="48" spans="2:29">
      <c r="B48" s="22"/>
      <c r="C48" s="22"/>
      <c r="D48" s="22"/>
      <c r="E48" s="22"/>
      <c r="F48" s="22"/>
      <c r="G48" s="22"/>
      <c r="H48" s="22"/>
      <c r="I48" s="22"/>
      <c r="J48" s="22"/>
      <c r="K48" s="22"/>
      <c r="L48" s="22"/>
      <c r="N48" s="22"/>
      <c r="O48" s="22"/>
      <c r="P48" s="22"/>
      <c r="Q48" s="22"/>
      <c r="R48" s="22"/>
      <c r="S48" s="22"/>
      <c r="T48" s="22"/>
      <c r="U48" s="22"/>
      <c r="V48" s="22"/>
      <c r="W48" s="22"/>
      <c r="X48" s="22"/>
      <c r="Y48" s="22"/>
      <c r="Z48" s="22"/>
      <c r="AA48" s="22"/>
      <c r="AB48" s="22"/>
      <c r="AC48" s="22"/>
    </row>
  </sheetData>
  <mergeCells count="5">
    <mergeCell ref="C12:M20"/>
    <mergeCell ref="B1:Q2"/>
    <mergeCell ref="D4:H4"/>
    <mergeCell ref="I4:M4"/>
    <mergeCell ref="N4:N5"/>
  </mergeCells>
  <pageMargins left="0.75" right="0.75" top="1" bottom="1" header="0.5" footer="0.5"/>
  <pageSetup paperSize="9" orientation="portrait" r:id="rId1"/>
  <headerFooter alignWithMargins="0"/>
  <ignoredErrors>
    <ignoredError sqref="H8:H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174"/>
  <sheetViews>
    <sheetView zoomScaleNormal="100" workbookViewId="0">
      <selection activeCell="L19" sqref="L19"/>
    </sheetView>
  </sheetViews>
  <sheetFormatPr baseColWidth="10" defaultColWidth="9.140625" defaultRowHeight="12.75"/>
  <cols>
    <col min="1" max="1" width="4.140625" style="64" customWidth="1"/>
    <col min="2" max="2" width="3.5703125" style="64" customWidth="1"/>
    <col min="3" max="3" width="1.85546875" style="64" customWidth="1"/>
    <col min="4" max="4" width="31.42578125" style="64" customWidth="1"/>
    <col min="5" max="8" width="17" style="64" customWidth="1"/>
    <col min="9" max="11" width="9.140625" style="64"/>
    <col min="12" max="12" width="15.7109375" style="64" bestFit="1" customWidth="1"/>
    <col min="13" max="13" width="16.85546875" style="64" bestFit="1" customWidth="1"/>
    <col min="14" max="14" width="15.7109375" style="64" bestFit="1" customWidth="1"/>
    <col min="15" max="15" width="16.85546875" style="64" bestFit="1" customWidth="1"/>
    <col min="16" max="16" width="36.42578125" style="64" bestFit="1" customWidth="1"/>
    <col min="17" max="17" width="19.28515625" style="64" bestFit="1" customWidth="1"/>
    <col min="18" max="19" width="20.5703125" style="64" bestFit="1" customWidth="1"/>
    <col min="20" max="16384" width="9.140625" style="64"/>
  </cols>
  <sheetData>
    <row r="1" spans="2:52">
      <c r="B1" s="160" t="s">
        <v>69</v>
      </c>
      <c r="C1" s="160"/>
      <c r="D1" s="160"/>
      <c r="E1" s="160"/>
      <c r="F1" s="160"/>
      <c r="G1" s="160"/>
      <c r="H1" s="160"/>
      <c r="I1" s="160"/>
      <c r="J1" s="160"/>
      <c r="K1" s="160"/>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row>
    <row r="2" spans="2:52">
      <c r="B2" s="160"/>
      <c r="C2" s="160"/>
      <c r="D2" s="160"/>
      <c r="E2" s="160"/>
      <c r="F2" s="160"/>
      <c r="G2" s="160"/>
      <c r="H2" s="160"/>
      <c r="I2" s="160"/>
      <c r="J2" s="160"/>
      <c r="K2" s="160"/>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row>
    <row r="3" spans="2:52">
      <c r="B3" s="21"/>
      <c r="C3" s="21"/>
      <c r="D3" s="21"/>
      <c r="E3" s="21"/>
      <c r="F3" s="21"/>
      <c r="G3" s="21"/>
      <c r="H3" s="25" t="s">
        <v>0</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row>
    <row r="4" spans="2:52">
      <c r="B4" s="21"/>
      <c r="C4" s="26"/>
      <c r="D4" s="26"/>
      <c r="E4" s="179" t="s">
        <v>3</v>
      </c>
      <c r="F4" s="180"/>
      <c r="G4" s="181"/>
      <c r="H4" s="182" t="s">
        <v>4</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2:52">
      <c r="B5" s="21"/>
      <c r="C5" s="26"/>
      <c r="D5" s="26"/>
      <c r="E5" s="46" t="s">
        <v>51</v>
      </c>
      <c r="F5" s="46" t="s">
        <v>52</v>
      </c>
      <c r="G5" s="47" t="s">
        <v>36</v>
      </c>
      <c r="H5" s="183"/>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row>
    <row r="6" spans="2:52" ht="18.75" customHeight="1">
      <c r="B6" s="21"/>
      <c r="C6" s="173" t="s">
        <v>10</v>
      </c>
      <c r="D6" s="174"/>
      <c r="E6" s="48">
        <v>61.548339754173547</v>
      </c>
      <c r="F6" s="48">
        <v>27.566253343058595</v>
      </c>
      <c r="G6" s="49">
        <v>45.054166961693703</v>
      </c>
      <c r="H6" s="49">
        <v>34.783589750371497</v>
      </c>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row>
    <row r="7" spans="2:52" ht="24.95" customHeight="1">
      <c r="B7" s="21"/>
      <c r="C7" s="50"/>
      <c r="D7" s="51" t="s">
        <v>11</v>
      </c>
      <c r="E7" s="52">
        <v>10.057787561915244</v>
      </c>
      <c r="F7" s="52">
        <v>3.2871383418429372</v>
      </c>
      <c r="G7" s="53">
        <v>6.7714602657603438</v>
      </c>
      <c r="H7" s="53">
        <v>8.066557123941422</v>
      </c>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row>
    <row r="8" spans="2:52">
      <c r="B8" s="21"/>
      <c r="C8" s="50"/>
      <c r="D8" s="51" t="s">
        <v>12</v>
      </c>
      <c r="E8" s="52">
        <v>10.24124013942396</v>
      </c>
      <c r="F8" s="52">
        <v>5.334305859469973</v>
      </c>
      <c r="G8" s="53">
        <v>7.8595199320257745</v>
      </c>
      <c r="H8" s="53">
        <v>6.5469410965403121</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row>
    <row r="9" spans="2:52" ht="29.25" customHeight="1">
      <c r="B9" s="21"/>
      <c r="C9" s="50"/>
      <c r="D9" s="51" t="s">
        <v>13</v>
      </c>
      <c r="E9" s="52">
        <v>33.585580627407815</v>
      </c>
      <c r="F9" s="52">
        <v>13.352783856066132</v>
      </c>
      <c r="G9" s="53">
        <v>23.7650168755458</v>
      </c>
      <c r="H9" s="53">
        <v>10.715005975809131</v>
      </c>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row>
    <row r="10" spans="2:52" ht="17.25" customHeight="1">
      <c r="B10" s="21"/>
      <c r="C10" s="171" t="s">
        <v>14</v>
      </c>
      <c r="D10" s="172"/>
      <c r="E10" s="54">
        <v>27.4903687396808</v>
      </c>
      <c r="F10" s="54">
        <v>61.774860199367858</v>
      </c>
      <c r="G10" s="55">
        <v>44.131322429134514</v>
      </c>
      <c r="H10" s="55">
        <v>27.800736933806554</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row>
    <row r="11" spans="2:52" ht="18.75" customHeight="1">
      <c r="B11" s="21"/>
      <c r="C11" s="50"/>
      <c r="D11" s="51" t="s">
        <v>15</v>
      </c>
      <c r="E11" s="52">
        <v>6.6822601357549072</v>
      </c>
      <c r="F11" s="52">
        <v>29.097982008266474</v>
      </c>
      <c r="G11" s="53">
        <v>17.562368712974109</v>
      </c>
      <c r="H11" s="53">
        <v>18.0295038012097</v>
      </c>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row>
    <row r="12" spans="2:52">
      <c r="B12" s="21"/>
      <c r="C12" s="50"/>
      <c r="D12" s="51" t="s">
        <v>16</v>
      </c>
      <c r="E12" s="52">
        <v>18.102183085672355</v>
      </c>
      <c r="F12" s="52">
        <v>27.736445416970582</v>
      </c>
      <c r="G12" s="53">
        <v>22.778446505699925</v>
      </c>
      <c r="H12" s="53">
        <v>8.1949171734670774</v>
      </c>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row>
    <row r="13" spans="2:52" ht="19.5" customHeight="1">
      <c r="B13" s="21"/>
      <c r="C13" s="50"/>
      <c r="D13" s="51" t="s">
        <v>17</v>
      </c>
      <c r="E13" s="52">
        <v>2.7059255182535313</v>
      </c>
      <c r="F13" s="52">
        <v>4.9404327741308052</v>
      </c>
      <c r="G13" s="53">
        <v>3.7905072104604782</v>
      </c>
      <c r="H13" s="53">
        <v>1.5763159591297635</v>
      </c>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row>
    <row r="14" spans="2:52" ht="24.75" customHeight="1">
      <c r="B14" s="21"/>
      <c r="C14" s="171" t="s">
        <v>18</v>
      </c>
      <c r="D14" s="172"/>
      <c r="E14" s="54">
        <v>7.9022197761878559</v>
      </c>
      <c r="F14" s="54">
        <v>6.6374908825674694</v>
      </c>
      <c r="G14" s="55">
        <v>7.288347612641318</v>
      </c>
      <c r="H14" s="55">
        <v>19.922132644779062</v>
      </c>
      <c r="I14" s="21"/>
      <c r="J14" s="21"/>
      <c r="K14" s="21"/>
      <c r="L14" s="24"/>
      <c r="M14" s="24"/>
      <c r="N14" s="24"/>
      <c r="O14" s="24"/>
      <c r="P14" s="24"/>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row>
    <row r="15" spans="2:52" ht="15.75" customHeight="1">
      <c r="B15" s="21"/>
      <c r="C15" s="175" t="s">
        <v>19</v>
      </c>
      <c r="D15" s="176"/>
      <c r="E15" s="55">
        <v>2.3436066776738214</v>
      </c>
      <c r="F15" s="55">
        <v>3.2385120350109409</v>
      </c>
      <c r="G15" s="55">
        <v>2.7779744624607616</v>
      </c>
      <c r="H15" s="55">
        <v>16.450501620824578</v>
      </c>
      <c r="I15" s="21"/>
      <c r="J15" s="21"/>
      <c r="K15" s="21"/>
      <c r="L15" s="24"/>
      <c r="M15" s="24"/>
      <c r="N15" s="24"/>
      <c r="O15" s="24"/>
      <c r="P15" s="24"/>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row>
    <row r="16" spans="2:52" ht="30" customHeight="1">
      <c r="B16" s="21"/>
      <c r="C16" s="171" t="s">
        <v>61</v>
      </c>
      <c r="D16" s="172"/>
      <c r="E16" s="54">
        <v>0.7154650522839846</v>
      </c>
      <c r="F16" s="54">
        <v>0.78288353999513738</v>
      </c>
      <c r="G16" s="55">
        <v>0.74818853406972086</v>
      </c>
      <c r="H16" s="55">
        <v>1.0430390502182865</v>
      </c>
      <c r="I16" s="21"/>
      <c r="J16" s="21"/>
      <c r="K16" s="21"/>
      <c r="L16" s="24"/>
      <c r="M16" s="24"/>
      <c r="N16" s="24"/>
      <c r="O16" s="24"/>
      <c r="P16" s="24"/>
      <c r="Q16" s="24"/>
      <c r="R16" s="24"/>
      <c r="S16" s="24"/>
      <c r="T16" s="24"/>
      <c r="U16" s="24"/>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row>
    <row r="17" spans="2:52" ht="20.25" customHeight="1">
      <c r="B17" s="21"/>
      <c r="C17" s="177" t="s">
        <v>36</v>
      </c>
      <c r="D17" s="178"/>
      <c r="E17" s="56">
        <f>SUM(E6,E10,E14,E15,E16)</f>
        <v>100.00000000000001</v>
      </c>
      <c r="F17" s="56">
        <f t="shared" ref="F17" si="0">SUM(F6,F10,F14,F15,F16)</f>
        <v>100.00000000000001</v>
      </c>
      <c r="G17" s="56">
        <f>SUM(G6,G10,G14,G15,G16)</f>
        <v>100.00000000000003</v>
      </c>
      <c r="H17" s="56">
        <f>SUM(H6,H10,H14,H15,H16)</f>
        <v>99.999999999999972</v>
      </c>
      <c r="I17" s="21"/>
      <c r="J17" s="21"/>
      <c r="K17" s="21"/>
      <c r="L17" s="24"/>
      <c r="M17" s="24"/>
      <c r="N17" s="57"/>
      <c r="O17" s="57"/>
      <c r="P17" s="24"/>
      <c r="Q17" s="24"/>
      <c r="R17" s="24"/>
      <c r="S17" s="57"/>
      <c r="T17" s="24"/>
      <c r="U17" s="24"/>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row>
    <row r="18" spans="2:52" ht="15" customHeight="1">
      <c r="B18" s="21"/>
      <c r="D18" s="58"/>
      <c r="E18" s="58"/>
      <c r="F18" s="58"/>
      <c r="G18" s="58"/>
      <c r="H18" s="58"/>
      <c r="I18" s="58"/>
      <c r="J18" s="58"/>
      <c r="K18" s="21"/>
      <c r="L18" s="24"/>
      <c r="M18" s="60"/>
      <c r="N18" s="61"/>
      <c r="O18" s="61"/>
      <c r="P18" s="24"/>
      <c r="Q18" s="24"/>
      <c r="R18" s="24"/>
      <c r="S18" s="62"/>
      <c r="T18" s="24"/>
      <c r="U18" s="24"/>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row>
    <row r="19" spans="2:52" ht="15" customHeight="1">
      <c r="B19" s="21"/>
      <c r="C19" s="170" t="s">
        <v>88</v>
      </c>
      <c r="D19" s="170"/>
      <c r="E19" s="170"/>
      <c r="F19" s="170"/>
      <c r="G19" s="170"/>
      <c r="H19" s="170"/>
      <c r="I19" s="58"/>
      <c r="J19" s="58"/>
      <c r="K19" s="21"/>
      <c r="L19" s="24"/>
      <c r="M19" s="60"/>
      <c r="N19" s="61"/>
      <c r="O19" s="61"/>
      <c r="P19" s="24"/>
      <c r="Q19" s="24"/>
      <c r="R19" s="24"/>
      <c r="S19" s="62"/>
      <c r="T19" s="24"/>
      <c r="U19" s="24"/>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row>
    <row r="20" spans="2:52">
      <c r="B20" s="21"/>
      <c r="C20" s="170"/>
      <c r="D20" s="170"/>
      <c r="E20" s="170"/>
      <c r="F20" s="170"/>
      <c r="G20" s="170"/>
      <c r="H20" s="170"/>
      <c r="I20" s="58"/>
      <c r="J20" s="58"/>
      <c r="K20" s="21"/>
      <c r="L20" s="24"/>
      <c r="M20" s="60"/>
      <c r="N20" s="61"/>
      <c r="O20" s="61"/>
      <c r="P20" s="24"/>
      <c r="Q20" s="24"/>
      <c r="R20" s="24"/>
      <c r="S20" s="62"/>
      <c r="T20" s="24"/>
      <c r="U20" s="24"/>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row>
    <row r="21" spans="2:52">
      <c r="B21" s="21"/>
      <c r="C21" s="170"/>
      <c r="D21" s="170"/>
      <c r="E21" s="170"/>
      <c r="F21" s="170"/>
      <c r="G21" s="170"/>
      <c r="H21" s="170"/>
      <c r="I21" s="58"/>
      <c r="J21" s="58"/>
      <c r="K21" s="21"/>
      <c r="L21" s="24"/>
      <c r="M21" s="63"/>
      <c r="N21" s="61"/>
      <c r="O21" s="61"/>
      <c r="P21" s="24"/>
      <c r="Q21" s="24"/>
      <c r="R21" s="24"/>
      <c r="S21" s="62"/>
      <c r="T21" s="24"/>
      <c r="U21" s="24"/>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row>
    <row r="22" spans="2:52">
      <c r="B22" s="21"/>
      <c r="C22" s="170"/>
      <c r="D22" s="170"/>
      <c r="E22" s="170"/>
      <c r="F22" s="170"/>
      <c r="G22" s="170"/>
      <c r="H22" s="170"/>
      <c r="I22" s="58"/>
      <c r="J22" s="58"/>
      <c r="K22" s="21"/>
      <c r="L22" s="24"/>
      <c r="M22" s="60"/>
      <c r="N22" s="61"/>
      <c r="O22" s="61"/>
      <c r="P22" s="24"/>
      <c r="Q22" s="24"/>
      <c r="R22" s="24"/>
      <c r="S22" s="62"/>
      <c r="T22" s="24"/>
      <c r="U22" s="24"/>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row>
    <row r="23" spans="2:52">
      <c r="B23" s="21"/>
      <c r="C23" s="170"/>
      <c r="D23" s="170"/>
      <c r="E23" s="170"/>
      <c r="F23" s="170"/>
      <c r="G23" s="170"/>
      <c r="H23" s="170"/>
      <c r="I23" s="58"/>
      <c r="J23" s="58"/>
      <c r="K23" s="21"/>
      <c r="L23" s="24"/>
      <c r="M23" s="24"/>
      <c r="N23" s="24"/>
      <c r="O23" s="24"/>
      <c r="P23" s="24"/>
      <c r="Q23" s="24"/>
      <c r="R23" s="24"/>
      <c r="S23" s="24"/>
      <c r="T23" s="24"/>
      <c r="U23" s="24"/>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2:52">
      <c r="B24" s="21"/>
      <c r="C24" s="170"/>
      <c r="D24" s="170"/>
      <c r="E24" s="170"/>
      <c r="F24" s="170"/>
      <c r="G24" s="170"/>
      <c r="H24" s="170"/>
      <c r="I24" s="21"/>
      <c r="J24" s="21"/>
      <c r="K24" s="21"/>
      <c r="L24" s="24"/>
      <c r="M24" s="24"/>
      <c r="N24" s="24"/>
      <c r="O24" s="24"/>
      <c r="P24" s="24"/>
      <c r="Q24" s="24"/>
      <c r="R24" s="24"/>
      <c r="S24" s="24"/>
      <c r="T24" s="24"/>
      <c r="U24" s="24"/>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row>
    <row r="25" spans="2:52">
      <c r="B25" s="21"/>
      <c r="C25" s="170"/>
      <c r="D25" s="170"/>
      <c r="E25" s="170"/>
      <c r="F25" s="170"/>
      <c r="G25" s="170"/>
      <c r="H25" s="170"/>
      <c r="I25" s="21"/>
      <c r="J25" s="21"/>
      <c r="K25" s="21"/>
      <c r="L25" s="24"/>
      <c r="M25" s="24"/>
      <c r="N25" s="24"/>
      <c r="O25" s="24"/>
      <c r="P25" s="24"/>
      <c r="Q25" s="24"/>
      <c r="R25" s="24"/>
      <c r="S25" s="24"/>
      <c r="T25" s="24"/>
      <c r="U25" s="24"/>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row>
    <row r="26" spans="2:52">
      <c r="B26" s="21"/>
      <c r="C26" s="170"/>
      <c r="D26" s="170"/>
      <c r="E26" s="170"/>
      <c r="F26" s="170"/>
      <c r="G26" s="170"/>
      <c r="H26" s="170"/>
      <c r="I26" s="21"/>
      <c r="J26" s="21"/>
      <c r="K26" s="21"/>
      <c r="L26" s="21"/>
      <c r="M26" s="21"/>
      <c r="N26" s="21"/>
      <c r="O26" s="21"/>
      <c r="P26" s="24"/>
      <c r="Q26" s="24"/>
      <c r="R26" s="24"/>
      <c r="S26" s="24"/>
      <c r="T26" s="24"/>
      <c r="U26" s="24"/>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row>
    <row r="27" spans="2:52">
      <c r="B27" s="21"/>
      <c r="C27" s="21"/>
      <c r="D27" s="21"/>
      <c r="E27" s="21"/>
      <c r="F27" s="21"/>
      <c r="G27" s="21"/>
      <c r="H27" s="21"/>
      <c r="I27" s="21"/>
      <c r="J27" s="21"/>
      <c r="K27" s="21"/>
      <c r="L27" s="21"/>
      <c r="M27" s="21"/>
      <c r="N27" s="21"/>
      <c r="O27" s="21"/>
      <c r="P27" s="24"/>
      <c r="Q27" s="24"/>
      <c r="R27" s="24"/>
      <c r="S27" s="24"/>
      <c r="T27" s="24"/>
      <c r="U27" s="24"/>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row>
    <row r="28" spans="2:52">
      <c r="B28" s="21"/>
      <c r="C28" s="21"/>
      <c r="D28" s="21"/>
      <c r="E28" s="21"/>
      <c r="F28" s="21"/>
      <c r="G28" s="21"/>
      <c r="H28" s="21"/>
      <c r="I28" s="21"/>
      <c r="J28" s="21"/>
      <c r="K28" s="21"/>
      <c r="L28" s="21"/>
      <c r="M28" s="21"/>
      <c r="N28" s="21"/>
      <c r="O28" s="21"/>
      <c r="P28" s="24"/>
      <c r="Q28" s="24"/>
      <c r="R28" s="24"/>
      <c r="S28" s="24"/>
      <c r="T28" s="24"/>
      <c r="U28" s="24"/>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row>
    <row r="29" spans="2:52">
      <c r="B29" s="21"/>
      <c r="C29" s="21"/>
      <c r="D29" s="21"/>
      <c r="E29" s="21"/>
      <c r="F29" s="21"/>
      <c r="G29" s="21"/>
      <c r="H29" s="21"/>
      <c r="I29" s="21"/>
      <c r="J29" s="21"/>
      <c r="K29" s="21"/>
      <c r="L29" s="21"/>
      <c r="M29" s="21"/>
      <c r="N29" s="21"/>
      <c r="O29" s="21"/>
      <c r="P29" s="24"/>
      <c r="Q29" s="24"/>
      <c r="R29" s="24"/>
      <c r="S29" s="24"/>
      <c r="T29" s="24"/>
      <c r="U29" s="24"/>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row>
    <row r="30" spans="2:52">
      <c r="B30" s="21"/>
      <c r="C30" s="21"/>
      <c r="D30" s="21"/>
      <c r="E30" s="21"/>
      <c r="F30" s="21"/>
      <c r="G30" s="21"/>
      <c r="H30" s="21"/>
      <c r="I30" s="21"/>
      <c r="J30" s="21"/>
      <c r="K30" s="21"/>
      <c r="L30" s="21"/>
      <c r="M30" s="21"/>
      <c r="N30" s="21"/>
      <c r="O30" s="21"/>
      <c r="P30" s="24"/>
      <c r="Q30" s="24"/>
      <c r="R30" s="24"/>
      <c r="S30" s="24"/>
      <c r="T30" s="24"/>
      <c r="U30" s="24"/>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row>
    <row r="31" spans="2:52">
      <c r="B31" s="21"/>
      <c r="C31" s="21"/>
      <c r="D31" s="21"/>
      <c r="E31" s="21"/>
      <c r="F31" s="21"/>
      <c r="G31" s="21"/>
      <c r="H31" s="21"/>
      <c r="I31" s="21"/>
      <c r="J31" s="21"/>
      <c r="K31" s="21"/>
      <c r="L31" s="21"/>
      <c r="M31" s="21"/>
      <c r="N31" s="21"/>
      <c r="O31" s="21"/>
      <c r="P31" s="24"/>
      <c r="Q31" s="24"/>
      <c r="R31" s="24"/>
      <c r="S31" s="24"/>
      <c r="T31" s="24"/>
      <c r="U31" s="24"/>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row>
    <row r="32" spans="2:5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2:52">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row>
    <row r="34" spans="2:52">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row>
    <row r="35" spans="2:5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row>
    <row r="36" spans="2:52">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row>
    <row r="37" spans="2:52">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row>
    <row r="38" spans="2:52">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row>
    <row r="39" spans="2:52">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row>
    <row r="40" spans="2:52">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row>
    <row r="41" spans="2:52">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2:52">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2:52">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2:52">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row>
    <row r="45" spans="2:52">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2:52">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row>
    <row r="47" spans="2:52">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row>
    <row r="48" spans="2:52">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2:52">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2:52">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row>
    <row r="51" spans="2:52">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2:52">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row>
    <row r="53" spans="2:52">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row>
    <row r="54" spans="2:52">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row>
    <row r="55" spans="2:52">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row>
    <row r="56" spans="2:52">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row>
    <row r="57" spans="2:5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row>
    <row r="58" spans="2:5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row>
    <row r="59" spans="2:52">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row>
    <row r="60" spans="2:5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2:52">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2:5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row>
    <row r="63" spans="2:5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row>
    <row r="64" spans="2:5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row>
    <row r="65" spans="2:5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row>
    <row r="66" spans="2:5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row>
    <row r="67" spans="2:52">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row>
    <row r="68" spans="2:5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row>
    <row r="69" spans="2:52">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row>
    <row r="70" spans="2:52">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row>
    <row r="71" spans="2:52">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row>
    <row r="72" spans="2:52">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row>
    <row r="73" spans="2:52">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row>
    <row r="74" spans="2:5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row>
    <row r="75" spans="2:5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row>
    <row r="76" spans="2:52">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row>
    <row r="77" spans="2:52">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row>
    <row r="78" spans="2:52">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row>
    <row r="79" spans="2:52">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row>
    <row r="80" spans="2:52">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row>
    <row r="81" spans="2:52">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row>
    <row r="82" spans="2:52">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row>
    <row r="83" spans="2:52">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row>
    <row r="84" spans="2:52">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row>
    <row r="85" spans="2:52">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row>
    <row r="86" spans="2:52">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row>
    <row r="87" spans="2:52">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row>
    <row r="88" spans="2:52">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row>
    <row r="89" spans="2:52">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row>
    <row r="90" spans="2:52">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row>
    <row r="91" spans="2:52">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row>
    <row r="92" spans="2:52">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row>
    <row r="93" spans="2:52">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row>
    <row r="94" spans="2:52">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row>
    <row r="95" spans="2:52">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row>
    <row r="96" spans="2:52">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row>
    <row r="97" spans="2:52">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row>
    <row r="98" spans="2:52">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row>
    <row r="99" spans="2:52">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row>
    <row r="100" spans="2:52">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row>
    <row r="101" spans="2:52">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row>
    <row r="102" spans="2:52">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row>
    <row r="103" spans="2:5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row>
    <row r="104" spans="2:5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row>
    <row r="105" spans="2:52">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row>
    <row r="106" spans="2:52">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row>
    <row r="107" spans="2:52">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row>
    <row r="108" spans="2:52">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row>
    <row r="109" spans="2:52">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row>
    <row r="110" spans="2:52">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row>
    <row r="111" spans="2:5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row>
    <row r="112" spans="2:52">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row>
    <row r="113" spans="2:52">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row>
    <row r="114" spans="2:52">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row>
    <row r="115" spans="2:52">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row>
    <row r="116" spans="2:52">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row>
    <row r="117" spans="2:52">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row>
    <row r="118" spans="2:52">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row>
    <row r="119" spans="2:52">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row>
    <row r="120" spans="2:52">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row>
    <row r="121" spans="2:52">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row>
    <row r="122" spans="2:52">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row>
    <row r="123" spans="2:52">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row>
    <row r="124" spans="2:52">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row>
    <row r="125" spans="2:52">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row>
    <row r="126" spans="2:52">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row>
    <row r="127" spans="2:52">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row>
    <row r="128" spans="2:52">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row>
    <row r="129" spans="2:52">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row>
    <row r="130" spans="2:52">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row>
    <row r="131" spans="2:52">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row>
    <row r="132" spans="2:5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row>
    <row r="133" spans="2:52">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row>
    <row r="134" spans="2:5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row>
    <row r="135" spans="2:52">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row>
    <row r="136" spans="2:5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row>
    <row r="137" spans="2:52">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row>
    <row r="138" spans="2:52">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row>
    <row r="139" spans="2:52">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row>
    <row r="140" spans="2:52">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row>
    <row r="141" spans="2:52">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row>
    <row r="142" spans="2:52">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row>
    <row r="143" spans="2:52">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row>
    <row r="144" spans="2:5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row>
    <row r="145" spans="2:52">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row>
    <row r="146" spans="2:52">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row>
    <row r="147" spans="2:52">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row>
    <row r="148" spans="2:5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row>
    <row r="149" spans="2:52">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row>
    <row r="150" spans="2:52">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row>
    <row r="151" spans="2:52">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row>
    <row r="152" spans="2:52">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row>
    <row r="153" spans="2:52">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row>
    <row r="154" spans="2:52">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row>
    <row r="155" spans="2:52">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row>
    <row r="156" spans="2:52">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row>
    <row r="157" spans="2:52">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row>
    <row r="158" spans="2:52">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row>
    <row r="159" spans="2:52">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row>
    <row r="160" spans="2:52">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row>
    <row r="161" spans="2:52">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row>
    <row r="162" spans="2:52">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row>
    <row r="163" spans="2:52">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row>
    <row r="164" spans="2:52">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row>
    <row r="165" spans="2:52">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row>
    <row r="166" spans="2:52">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row>
    <row r="167" spans="2:52">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row>
    <row r="168" spans="2:52">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row>
    <row r="169" spans="2:52">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row>
    <row r="170" spans="2:52">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row>
    <row r="171" spans="2:52">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row>
    <row r="172" spans="2:52">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row>
    <row r="173" spans="2:52">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row>
    <row r="174" spans="2:52">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row>
  </sheetData>
  <mergeCells count="10">
    <mergeCell ref="C19:H26"/>
    <mergeCell ref="C16:D16"/>
    <mergeCell ref="B1:K2"/>
    <mergeCell ref="C6:D6"/>
    <mergeCell ref="C10:D10"/>
    <mergeCell ref="C14:D14"/>
    <mergeCell ref="C15:D15"/>
    <mergeCell ref="C17:D17"/>
    <mergeCell ref="E4:G4"/>
    <mergeCell ref="H4:H5"/>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44"/>
  <sheetViews>
    <sheetView zoomScaleNormal="100" workbookViewId="0">
      <selection activeCell="C14" sqref="C14:H22"/>
    </sheetView>
  </sheetViews>
  <sheetFormatPr baseColWidth="10" defaultColWidth="9.140625" defaultRowHeight="18"/>
  <cols>
    <col min="1" max="1" width="4.28515625" style="23" customWidth="1"/>
    <col min="2" max="2" width="3" style="23" customWidth="1"/>
    <col min="3" max="3" width="2.85546875" style="23" customWidth="1"/>
    <col min="4" max="4" width="17.7109375" style="23" customWidth="1"/>
    <col min="5" max="8" width="17" style="23" customWidth="1"/>
    <col min="9" max="16384" width="9.140625" style="23"/>
  </cols>
  <sheetData>
    <row r="1" spans="2:40">
      <c r="B1" s="160" t="s">
        <v>70</v>
      </c>
      <c r="C1" s="160"/>
      <c r="D1" s="160"/>
      <c r="E1" s="160"/>
      <c r="F1" s="160"/>
      <c r="G1" s="160"/>
      <c r="H1" s="160"/>
      <c r="I1" s="160"/>
      <c r="J1" s="160"/>
      <c r="K1" s="160"/>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row>
    <row r="2" spans="2:40">
      <c r="B2" s="160"/>
      <c r="C2" s="160"/>
      <c r="D2" s="160"/>
      <c r="E2" s="160"/>
      <c r="F2" s="160"/>
      <c r="G2" s="160"/>
      <c r="H2" s="160"/>
      <c r="I2" s="160"/>
      <c r="J2" s="160"/>
      <c r="K2" s="160"/>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row>
    <row r="3" spans="2:40">
      <c r="B3" s="21"/>
      <c r="C3" s="21"/>
      <c r="D3" s="21"/>
      <c r="E3" s="21"/>
      <c r="F3" s="21"/>
      <c r="G3" s="21"/>
      <c r="H3" s="25"/>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2:40">
      <c r="B4" s="21"/>
      <c r="C4" s="26"/>
      <c r="D4" s="26"/>
      <c r="E4" s="179" t="s">
        <v>3</v>
      </c>
      <c r="F4" s="180"/>
      <c r="G4" s="181"/>
      <c r="H4" s="182" t="s">
        <v>4</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row>
    <row r="5" spans="2:40">
      <c r="B5" s="21"/>
      <c r="C5" s="26"/>
      <c r="D5" s="26"/>
      <c r="E5" s="65" t="s">
        <v>51</v>
      </c>
      <c r="F5" s="65" t="s">
        <v>50</v>
      </c>
      <c r="G5" s="47" t="s">
        <v>36</v>
      </c>
      <c r="H5" s="183"/>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0">
      <c r="B6" s="21"/>
      <c r="C6" s="173" t="s">
        <v>22</v>
      </c>
      <c r="D6" s="174"/>
      <c r="E6" s="48"/>
      <c r="F6" s="48"/>
      <c r="G6" s="66"/>
      <c r="H6" s="66"/>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2:40">
      <c r="B7" s="21"/>
      <c r="C7" s="50"/>
      <c r="D7" s="63" t="s">
        <v>20</v>
      </c>
      <c r="E7" s="53">
        <v>43.179097486077133</v>
      </c>
      <c r="F7" s="53">
        <v>64.917196177515393</v>
      </c>
      <c r="G7" s="53">
        <v>54.262755102040813</v>
      </c>
      <c r="H7" s="53">
        <v>78.334006052771855</v>
      </c>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2:40">
      <c r="B8" s="21"/>
      <c r="C8" s="67"/>
      <c r="D8" s="68" t="s">
        <v>21</v>
      </c>
      <c r="E8" s="69">
        <v>56.820902513922867</v>
      </c>
      <c r="F8" s="69">
        <v>35.082803822484614</v>
      </c>
      <c r="G8" s="69">
        <v>45.737244897959179</v>
      </c>
      <c r="H8" s="69">
        <v>21.665993947228142</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2:40" ht="40.5" customHeight="1">
      <c r="B9" s="21"/>
      <c r="C9" s="173" t="s">
        <v>62</v>
      </c>
      <c r="D9" s="174"/>
      <c r="E9" s="70"/>
      <c r="F9" s="70"/>
      <c r="G9" s="71"/>
      <c r="H9" s="7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2:40">
      <c r="B10" s="21"/>
      <c r="C10" s="50"/>
      <c r="D10" s="60" t="s">
        <v>58</v>
      </c>
      <c r="E10" s="72">
        <v>8.3289837386554613</v>
      </c>
      <c r="F10" s="72">
        <v>8.4324642519685007</v>
      </c>
      <c r="G10" s="73">
        <v>8.3738806791666676</v>
      </c>
      <c r="H10" s="73">
        <v>9.4670459065934072</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row>
    <row r="11" spans="2:40">
      <c r="B11" s="21"/>
      <c r="C11" s="50"/>
      <c r="D11" s="60" t="s">
        <v>30</v>
      </c>
      <c r="E11" s="72">
        <v>9.26823572753141</v>
      </c>
      <c r="F11" s="72">
        <v>9.5303675392670151</v>
      </c>
      <c r="G11" s="73">
        <v>9.39352460314465</v>
      </c>
      <c r="H11" s="73">
        <v>11.6942630624944</v>
      </c>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2:40">
      <c r="B12" s="21"/>
      <c r="C12" s="67"/>
      <c r="D12" s="74" t="s">
        <v>63</v>
      </c>
      <c r="E12" s="75">
        <v>10.427591928571427</v>
      </c>
      <c r="F12" s="75">
        <v>10.852331606217616</v>
      </c>
      <c r="G12" s="76">
        <v>10.631331666666666</v>
      </c>
      <c r="H12" s="76">
        <v>15.990314769975788</v>
      </c>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2:4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4" spans="2:40" ht="15" customHeight="1">
      <c r="B14" s="21"/>
      <c r="C14" s="170" t="s">
        <v>76</v>
      </c>
      <c r="D14" s="170"/>
      <c r="E14" s="170"/>
      <c r="F14" s="170"/>
      <c r="G14" s="170"/>
      <c r="H14" s="170"/>
      <c r="I14" s="58"/>
      <c r="J14" s="58"/>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row>
    <row r="15" spans="2:40">
      <c r="B15" s="21"/>
      <c r="C15" s="170"/>
      <c r="D15" s="170"/>
      <c r="E15" s="170"/>
      <c r="F15" s="170"/>
      <c r="G15" s="170"/>
      <c r="H15" s="170"/>
      <c r="I15" s="58"/>
      <c r="J15" s="58"/>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2:40">
      <c r="B16" s="21"/>
      <c r="C16" s="170"/>
      <c r="D16" s="170"/>
      <c r="E16" s="170"/>
      <c r="F16" s="170"/>
      <c r="G16" s="170"/>
      <c r="H16" s="170"/>
      <c r="I16" s="58"/>
      <c r="J16" s="58"/>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2:40">
      <c r="B17" s="21"/>
      <c r="C17" s="170"/>
      <c r="D17" s="170"/>
      <c r="E17" s="170"/>
      <c r="F17" s="170"/>
      <c r="G17" s="170"/>
      <c r="H17" s="170"/>
      <c r="I17" s="58"/>
      <c r="J17" s="58"/>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2:40">
      <c r="B18" s="21"/>
      <c r="C18" s="170"/>
      <c r="D18" s="170"/>
      <c r="E18" s="170"/>
      <c r="F18" s="170"/>
      <c r="G18" s="170"/>
      <c r="H18" s="170"/>
      <c r="I18" s="58"/>
      <c r="J18" s="58"/>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2:40">
      <c r="B19" s="21"/>
      <c r="C19" s="170"/>
      <c r="D19" s="170"/>
      <c r="E19" s="170"/>
      <c r="F19" s="170"/>
      <c r="G19" s="170"/>
      <c r="H19" s="170"/>
      <c r="I19" s="58"/>
      <c r="J19" s="58"/>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row>
    <row r="20" spans="2:40">
      <c r="B20" s="21"/>
      <c r="C20" s="170"/>
      <c r="D20" s="170"/>
      <c r="E20" s="170"/>
      <c r="F20" s="170"/>
      <c r="G20" s="170"/>
      <c r="H20" s="170"/>
      <c r="I20" s="58"/>
      <c r="J20" s="58"/>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row>
    <row r="21" spans="2:40">
      <c r="B21" s="21"/>
      <c r="C21" s="170"/>
      <c r="D21" s="170"/>
      <c r="E21" s="170"/>
      <c r="F21" s="170"/>
      <c r="G21" s="170"/>
      <c r="H21" s="170"/>
      <c r="I21" s="58"/>
      <c r="J21" s="58"/>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row>
    <row r="22" spans="2:40">
      <c r="B22" s="21"/>
      <c r="C22" s="170"/>
      <c r="D22" s="170"/>
      <c r="E22" s="170"/>
      <c r="F22" s="170"/>
      <c r="G22" s="170"/>
      <c r="H22" s="170"/>
      <c r="I22" s="58"/>
      <c r="J22" s="58"/>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row>
    <row r="23" spans="2:40">
      <c r="B23" s="21"/>
      <c r="C23" s="58"/>
      <c r="D23" s="58"/>
      <c r="E23" s="58"/>
      <c r="F23" s="58"/>
      <c r="G23" s="58"/>
      <c r="H23" s="58"/>
      <c r="I23" s="58"/>
      <c r="J23" s="58"/>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row>
    <row r="24" spans="2:4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row>
    <row r="25" spans="2:4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row>
    <row r="26" spans="2:4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row>
    <row r="27" spans="2:4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row>
    <row r="28" spans="2:4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row>
    <row r="29" spans="2:4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row>
    <row r="30" spans="2:4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row>
    <row r="31" spans="2:4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row>
    <row r="32" spans="2:4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row>
    <row r="33" spans="2:4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row>
    <row r="34" spans="2:4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2:4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2:4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2:4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2:4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2:4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2:4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2:4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2:4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2:4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2:4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2:4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2:4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2:4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2:4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2:4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2:4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2:4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2:4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2:4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2:4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2:4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2:4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2:4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2:4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2:4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2:4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2:4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2:4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2:4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2:40">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row>
    <row r="65" spans="2:40">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row>
    <row r="66" spans="2:40">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row>
    <row r="67" spans="2:4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row>
    <row r="68" spans="2:40">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row>
    <row r="69" spans="2:4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row>
    <row r="70" spans="2:40">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row>
    <row r="71" spans="2:4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row>
    <row r="72" spans="2:40">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row>
    <row r="73" spans="2:40">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row>
    <row r="74" spans="2:40">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row>
    <row r="75" spans="2:40">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row>
    <row r="76" spans="2:40">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row>
    <row r="77" spans="2:40">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row>
    <row r="78" spans="2:40">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row>
    <row r="79" spans="2:40">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row>
    <row r="80" spans="2:40">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row>
    <row r="81" spans="2:40">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row>
    <row r="82" spans="2:40">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row>
    <row r="83" spans="2:40">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row>
    <row r="84" spans="2:40">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row>
    <row r="85" spans="2:40">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row>
    <row r="86" spans="2:40">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row>
    <row r="87" spans="2:40">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row>
    <row r="88" spans="2:40">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row>
    <row r="89" spans="2:40">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row>
    <row r="90" spans="2:40">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row>
    <row r="91" spans="2:40">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row>
    <row r="92" spans="2:40">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row>
    <row r="93" spans="2:40">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row>
    <row r="94" spans="2:40">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row>
    <row r="95" spans="2:40">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row>
    <row r="96" spans="2:40">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row>
    <row r="97" spans="2:40">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row>
    <row r="98" spans="2:40">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row>
    <row r="99" spans="2:40">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row>
    <row r="100" spans="2:40">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row>
    <row r="101" spans="2:40">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row>
    <row r="102" spans="2:40">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row>
    <row r="103" spans="2:40">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row>
    <row r="104" spans="2:40">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row>
    <row r="105" spans="2:40">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row>
    <row r="106" spans="2:40">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row>
    <row r="107" spans="2:40">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row>
    <row r="108" spans="2:40">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row>
    <row r="109" spans="2:40">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row>
    <row r="110" spans="2:40">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row>
    <row r="111" spans="2:40">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row>
    <row r="112" spans="2:40">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row>
    <row r="113" spans="2:40">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row>
    <row r="114" spans="2:40">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row>
    <row r="115" spans="2:40">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row>
    <row r="116" spans="2:40">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row>
    <row r="117" spans="2:40">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row>
    <row r="118" spans="2:40">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row>
    <row r="119" spans="2:40">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row>
    <row r="120" spans="2:40">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2:40">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2:40">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2:40">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2:40">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2:40">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2:40">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2:40">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2:40">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row r="129" spans="2:40">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row>
    <row r="130" spans="2:40">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row>
    <row r="131" spans="2:40">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row>
    <row r="132" spans="2:40">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row>
    <row r="133" spans="2:40">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row>
    <row r="134" spans="2:40">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row>
    <row r="135" spans="2:40">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row>
    <row r="136" spans="2:40">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row>
    <row r="137" spans="2:40">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row>
    <row r="138" spans="2:40">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row>
    <row r="139" spans="2:40">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row>
    <row r="140" spans="2:40">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row>
    <row r="141" spans="2:40">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row>
    <row r="142" spans="2:40">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row>
    <row r="143" spans="2:40">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row>
    <row r="144" spans="2:40">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row>
    <row r="145" spans="2:40">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row>
    <row r="146" spans="2:40">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row>
    <row r="147" spans="2:40">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row>
    <row r="148" spans="2:40">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row>
    <row r="149" spans="2:40">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row>
    <row r="150" spans="2:40">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row>
    <row r="151" spans="2:40">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row>
    <row r="152" spans="2:40">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row>
    <row r="153" spans="2:40">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row>
    <row r="154" spans="2:40">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row>
    <row r="155" spans="2:40">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row>
    <row r="156" spans="2:40">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row>
    <row r="157" spans="2:40">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row>
    <row r="158" spans="2:40">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row>
    <row r="159" spans="2:40">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row>
    <row r="160" spans="2:40">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row>
    <row r="161" spans="2:40">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row>
    <row r="162" spans="2:40">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row>
    <row r="163" spans="2:40">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row>
    <row r="164" spans="2:40">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row>
    <row r="165" spans="2:40">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row>
    <row r="166" spans="2:40">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row>
    <row r="167" spans="2:40">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row>
    <row r="168" spans="2:40">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row>
    <row r="169" spans="2:40">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row>
    <row r="170" spans="2:40">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row>
    <row r="171" spans="2:40">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row>
    <row r="172" spans="2:40">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row>
    <row r="173" spans="2:40">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row>
    <row r="174" spans="2:40">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row>
    <row r="175" spans="2:40">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row>
    <row r="176" spans="2:40">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row>
    <row r="177" spans="2:40">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row>
    <row r="178" spans="2:40">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row>
    <row r="179" spans="2:40">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row>
    <row r="180" spans="2:40">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row>
    <row r="181" spans="2:40">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row>
    <row r="182" spans="2:40">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row>
    <row r="183" spans="2:40">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row>
    <row r="184" spans="2:40">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row>
    <row r="185" spans="2:40">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row>
    <row r="186" spans="2:40">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row>
    <row r="187" spans="2:40">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row>
    <row r="188" spans="2:40">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row>
    <row r="189" spans="2:40">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row>
    <row r="190" spans="2:40">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row>
    <row r="191" spans="2:40">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row>
    <row r="192" spans="2:40">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row>
    <row r="193" spans="2:40">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row>
    <row r="194" spans="2:40">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row>
    <row r="195" spans="2:40">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row>
    <row r="196" spans="2:40">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row>
    <row r="197" spans="2:40">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row>
    <row r="198" spans="2:40">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row>
    <row r="199" spans="2:40">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row>
    <row r="200" spans="2:40">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row>
    <row r="201" spans="2:40">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row>
    <row r="202" spans="2:40">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row>
    <row r="203" spans="2:40">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row>
    <row r="204" spans="2:40">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row>
    <row r="205" spans="2:40">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row>
    <row r="206" spans="2:40">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row>
    <row r="207" spans="2:40">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row>
    <row r="208" spans="2:40">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row>
    <row r="209" spans="2:40">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row>
    <row r="210" spans="2:40">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row>
    <row r="211" spans="2:40">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row>
    <row r="212" spans="2:40">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row>
    <row r="213" spans="2:40">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row>
    <row r="214" spans="2:40">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row>
    <row r="215" spans="2:40">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row>
    <row r="216" spans="2:40">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row>
    <row r="217" spans="2:40">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row>
    <row r="218" spans="2:40">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row>
    <row r="219" spans="2:40">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row>
    <row r="220" spans="2:40">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row>
    <row r="221" spans="2:40">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row>
    <row r="222" spans="2:40">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row>
    <row r="223" spans="2:40">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row>
    <row r="224" spans="2:40">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row>
    <row r="225" spans="2:40">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row>
    <row r="226" spans="2:40">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row>
    <row r="227" spans="2:40">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row>
    <row r="228" spans="2:40">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row>
    <row r="229" spans="2:40">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row>
    <row r="230" spans="2:40">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row>
    <row r="231" spans="2:40">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row>
    <row r="232" spans="2:40">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row>
    <row r="233" spans="2:40">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row>
    <row r="234" spans="2:40">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row>
    <row r="235" spans="2:40">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row>
    <row r="236" spans="2:40">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row>
    <row r="237" spans="2:40">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row>
    <row r="238" spans="2:40">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row>
    <row r="239" spans="2:40">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row>
    <row r="240" spans="2:40">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row>
    <row r="241" spans="2:40">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row>
    <row r="242" spans="2:40">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row>
    <row r="243" spans="2:40">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row>
    <row r="244" spans="2:40">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row>
    <row r="245" spans="2:40">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row>
    <row r="246" spans="2:40">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row>
    <row r="247" spans="2:40">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row>
    <row r="248" spans="2:40">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row>
    <row r="249" spans="2:40">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row>
    <row r="250" spans="2:40">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row>
    <row r="251" spans="2:40">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row>
    <row r="252" spans="2:40">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row>
    <row r="253" spans="2:40">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row>
    <row r="254" spans="2:40">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row>
    <row r="255" spans="2:40">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row>
    <row r="256" spans="2:40">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row>
    <row r="257" spans="2:40">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row>
    <row r="258" spans="2:40">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row>
    <row r="259" spans="2:40">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row>
    <row r="260" spans="2:40">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row>
    <row r="261" spans="2:40">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row>
    <row r="262" spans="2:40">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row>
    <row r="263" spans="2:40">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row>
    <row r="264" spans="2:40">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row>
    <row r="265" spans="2:40">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row>
    <row r="266" spans="2:40">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row>
    <row r="267" spans="2:40">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row>
    <row r="268" spans="2:40">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row>
    <row r="269" spans="2:40">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row>
    <row r="270" spans="2:40">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row>
    <row r="271" spans="2:40">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row>
    <row r="272" spans="2:40">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row>
    <row r="273" spans="2:40">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row>
    <row r="274" spans="2:40">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row>
    <row r="275" spans="2:40">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row>
    <row r="276" spans="2:40">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row>
    <row r="277" spans="2:40">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row>
    <row r="278" spans="2:40">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row>
    <row r="279" spans="2:40">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row>
    <row r="280" spans="2:40">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row>
    <row r="281" spans="2:40">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row>
    <row r="282" spans="2:40">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row>
    <row r="283" spans="2:40">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row>
    <row r="284" spans="2:40">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row>
    <row r="285" spans="2:40">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row>
    <row r="286" spans="2:40">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row>
    <row r="287" spans="2:40">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row>
    <row r="288" spans="2:40">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row>
    <row r="289" spans="2:40">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row>
    <row r="290" spans="2:40">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row>
    <row r="291" spans="2:40">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row>
    <row r="292" spans="2:40">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row>
    <row r="293" spans="2:40">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row>
    <row r="294" spans="2:40">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row>
    <row r="295" spans="2:40">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row>
    <row r="296" spans="2:40">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row>
    <row r="297" spans="2:40">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row>
    <row r="298" spans="2:40">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row>
    <row r="299" spans="2:40">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row>
    <row r="300" spans="2:40">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row>
    <row r="301" spans="2:40">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row>
    <row r="302" spans="2:40">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row>
    <row r="303" spans="2:40">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row>
    <row r="304" spans="2:40">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row>
    <row r="305" spans="2:40">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row>
    <row r="306" spans="2:40">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row>
    <row r="307" spans="2:40">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row>
    <row r="308" spans="2:40">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row>
    <row r="309" spans="2:40">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row>
    <row r="310" spans="2:40">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row>
    <row r="311" spans="2:40">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row>
    <row r="312" spans="2:40">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row>
    <row r="313" spans="2:40">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row>
    <row r="314" spans="2:40">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row>
    <row r="315" spans="2:40">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row>
    <row r="316" spans="2:40">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row>
    <row r="317" spans="2:40">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row>
    <row r="318" spans="2:40">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row>
    <row r="319" spans="2:40">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row>
    <row r="320" spans="2:40">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row>
    <row r="321" spans="2:40">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row>
    <row r="322" spans="2:40">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row>
    <row r="323" spans="2:40">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row>
    <row r="324" spans="2:40">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row>
    <row r="325" spans="2:40">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row>
    <row r="326" spans="2:40">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row>
    <row r="327" spans="2:40">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row>
    <row r="328" spans="2:40">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row>
    <row r="329" spans="2:40">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row>
    <row r="330" spans="2:40">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row>
    <row r="331" spans="2:40">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row>
    <row r="332" spans="2:40">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row>
    <row r="333" spans="2:40">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row>
    <row r="334" spans="2:40">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row>
    <row r="335" spans="2:40">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row>
    <row r="336" spans="2:40">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row>
    <row r="337" spans="2:40">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row>
    <row r="338" spans="2:40">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row>
    <row r="339" spans="2:40">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row>
    <row r="340" spans="2:40">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row>
    <row r="341" spans="2:40">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row>
    <row r="342" spans="2:40">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row>
    <row r="343" spans="2:40">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row>
    <row r="344" spans="2:40">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row>
    <row r="345" spans="2:40">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row>
    <row r="346" spans="2:40">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row>
    <row r="347" spans="2:40">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row>
    <row r="348" spans="2:40">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row>
    <row r="349" spans="2:40">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row>
    <row r="350" spans="2:40">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row>
    <row r="351" spans="2:40">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row>
    <row r="352" spans="2:40">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row>
    <row r="353" spans="2:40">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row>
    <row r="354" spans="2:40">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row>
    <row r="355" spans="2:40">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row>
    <row r="356" spans="2:40">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row>
    <row r="357" spans="2:40">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row>
    <row r="358" spans="2:40">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row>
    <row r="359" spans="2:40">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row>
    <row r="360" spans="2:40">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row>
    <row r="361" spans="2:40">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row>
    <row r="362" spans="2:40">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row>
    <row r="363" spans="2:40">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row>
    <row r="364" spans="2:40">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row>
    <row r="365" spans="2:40">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row>
    <row r="366" spans="2:40">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row>
    <row r="367" spans="2:40">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row>
    <row r="368" spans="2:40">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row>
    <row r="369" spans="2:40">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row>
    <row r="370" spans="2:40">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row>
    <row r="371" spans="2:40">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row>
    <row r="372" spans="2:40">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row>
    <row r="373" spans="2:40">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row>
    <row r="374" spans="2:40">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row>
    <row r="375" spans="2:40">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row>
    <row r="376" spans="2:40">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row>
    <row r="377" spans="2:40">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row>
    <row r="378" spans="2:40">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row>
    <row r="379" spans="2:40">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row>
    <row r="380" spans="2:40">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row>
    <row r="381" spans="2:40">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row>
    <row r="382" spans="2:40">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row>
    <row r="383" spans="2:40">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row>
    <row r="384" spans="2:40">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row>
    <row r="385" spans="2:40">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row>
    <row r="386" spans="2:40">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row>
    <row r="387" spans="2:40">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row>
    <row r="388" spans="2:40">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row>
    <row r="389" spans="2:40">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row>
    <row r="390" spans="2:40">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row>
    <row r="391" spans="2:40">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row>
    <row r="392" spans="2:40">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row>
    <row r="393" spans="2:40">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row>
    <row r="394" spans="2:40">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row>
    <row r="395" spans="2:40">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row>
    <row r="396" spans="2:40">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row>
    <row r="397" spans="2:40">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row>
    <row r="398" spans="2:40">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row>
    <row r="399" spans="2:40">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row>
    <row r="400" spans="2:40">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row>
    <row r="401" spans="2:40">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row>
    <row r="402" spans="2:40">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row>
    <row r="403" spans="2:40">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row>
    <row r="404" spans="2:40">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row>
    <row r="405" spans="2:40">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row>
    <row r="406" spans="2:40">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row>
    <row r="407" spans="2:40">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row>
    <row r="408" spans="2:40">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row>
    <row r="409" spans="2:40">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row>
    <row r="410" spans="2:40">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row>
    <row r="411" spans="2:40">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row>
    <row r="412" spans="2:40">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row>
    <row r="413" spans="2:40">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row>
    <row r="414" spans="2:40">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row>
    <row r="415" spans="2:40">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row>
    <row r="416" spans="2:40">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row>
    <row r="417" spans="2:40">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row>
    <row r="418" spans="2:40">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row>
    <row r="419" spans="2:40">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row>
    <row r="420" spans="2:40">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row>
    <row r="421" spans="2:40">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row>
    <row r="422" spans="2:40">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row>
    <row r="423" spans="2:40">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row>
    <row r="424" spans="2:40">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row>
    <row r="425" spans="2:40">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row>
    <row r="426" spans="2:40">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row>
    <row r="427" spans="2:40">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row>
    <row r="428" spans="2:40">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row>
    <row r="429" spans="2:40">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row>
    <row r="430" spans="2:40">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row>
    <row r="431" spans="2:40">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row>
    <row r="432" spans="2:40">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row>
    <row r="433" spans="2:40">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row>
    <row r="434" spans="2:40">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row>
    <row r="435" spans="2:40">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row>
    <row r="436" spans="2:40">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row>
    <row r="437" spans="2:40">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row>
    <row r="438" spans="2:40">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row>
    <row r="439" spans="2:40">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row>
    <row r="440" spans="2:40">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row>
    <row r="441" spans="2:40">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row>
    <row r="442" spans="2:40">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row>
    <row r="443" spans="2:40">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row>
    <row r="444" spans="2:40">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row>
  </sheetData>
  <mergeCells count="6">
    <mergeCell ref="C6:D6"/>
    <mergeCell ref="C9:D9"/>
    <mergeCell ref="B1:K2"/>
    <mergeCell ref="C14:H22"/>
    <mergeCell ref="E4:G4"/>
    <mergeCell ref="H4:H5"/>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62"/>
  <sheetViews>
    <sheetView zoomScaleNormal="100" workbookViewId="0">
      <selection activeCell="B1" sqref="B1:P1"/>
    </sheetView>
  </sheetViews>
  <sheetFormatPr baseColWidth="10" defaultColWidth="9.140625" defaultRowHeight="15"/>
  <cols>
    <col min="1" max="1" width="4.140625" customWidth="1"/>
    <col min="2" max="3" width="3.85546875" customWidth="1"/>
    <col min="4" max="4" width="15.140625" customWidth="1"/>
    <col min="5" max="8" width="17" customWidth="1"/>
    <col min="9" max="9" width="14.42578125" customWidth="1"/>
    <col min="10" max="10" width="19.28515625" bestFit="1" customWidth="1"/>
    <col min="11" max="11" width="20.5703125" bestFit="1" customWidth="1"/>
    <col min="14" max="14" width="3.7109375" customWidth="1"/>
    <col min="15" max="15" width="0.28515625" hidden="1" customWidth="1"/>
    <col min="16" max="16" width="9.140625" hidden="1" customWidth="1"/>
  </cols>
  <sheetData>
    <row r="1" spans="2:76">
      <c r="B1" s="184" t="s">
        <v>106</v>
      </c>
      <c r="C1" s="185"/>
      <c r="D1" s="185"/>
      <c r="E1" s="185"/>
      <c r="F1" s="185"/>
      <c r="G1" s="185"/>
      <c r="H1" s="185"/>
      <c r="I1" s="185"/>
      <c r="J1" s="185"/>
      <c r="K1" s="185"/>
      <c r="L1" s="185"/>
      <c r="M1" s="185"/>
      <c r="N1" s="185"/>
      <c r="O1" s="185"/>
      <c r="P1" s="185"/>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2:7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2:76">
      <c r="B3" s="4"/>
      <c r="C3" s="4"/>
      <c r="D3" s="4"/>
      <c r="E3" s="4"/>
      <c r="F3" s="4"/>
      <c r="G3" s="4"/>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2:76" ht="19.5" customHeight="1">
      <c r="B4" s="4"/>
      <c r="C4" s="83"/>
      <c r="D4" s="83"/>
      <c r="E4" s="179" t="s">
        <v>3</v>
      </c>
      <c r="F4" s="180"/>
      <c r="G4" s="181"/>
      <c r="H4" s="182" t="s">
        <v>4</v>
      </c>
      <c r="I4" s="22"/>
      <c r="J4" s="1"/>
      <c r="K4" s="1"/>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2:76" ht="19.5" customHeight="1">
      <c r="B5" s="4"/>
      <c r="C5" s="83"/>
      <c r="D5" s="83"/>
      <c r="E5" s="46" t="s">
        <v>51</v>
      </c>
      <c r="F5" s="77" t="s">
        <v>50</v>
      </c>
      <c r="G5" s="47" t="s">
        <v>36</v>
      </c>
      <c r="H5" s="183"/>
      <c r="I5" s="22"/>
      <c r="J5" s="1"/>
      <c r="K5" s="1"/>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row>
    <row r="6" spans="2:76" ht="30.75" customHeight="1">
      <c r="B6" s="4"/>
      <c r="C6" s="173" t="s">
        <v>72</v>
      </c>
      <c r="D6" s="174"/>
      <c r="E6" s="48"/>
      <c r="F6" s="48"/>
      <c r="G6" s="66"/>
      <c r="H6" s="66"/>
      <c r="I6" s="21"/>
      <c r="J6" s="4"/>
      <c r="K6" s="1"/>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row>
    <row r="7" spans="2:76" ht="18.75" customHeight="1">
      <c r="B7" s="4"/>
      <c r="C7" s="84"/>
      <c r="D7" s="51" t="s">
        <v>35</v>
      </c>
      <c r="E7" s="52">
        <v>534.24369323915232</v>
      </c>
      <c r="F7" s="52">
        <v>614.95093605640648</v>
      </c>
      <c r="G7" s="53">
        <v>573.41909980000003</v>
      </c>
      <c r="H7" s="85">
        <v>1413.18</v>
      </c>
      <c r="I7" s="21"/>
      <c r="J7" s="4"/>
      <c r="K7" s="1"/>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row>
    <row r="8" spans="2:76">
      <c r="B8" s="4"/>
      <c r="C8" s="50"/>
      <c r="D8" s="63" t="s">
        <v>58</v>
      </c>
      <c r="E8" s="53">
        <v>129</v>
      </c>
      <c r="F8" s="53">
        <v>152</v>
      </c>
      <c r="G8" s="53">
        <v>140</v>
      </c>
      <c r="H8" s="85">
        <v>910</v>
      </c>
      <c r="I8" s="21"/>
      <c r="J8" s="4"/>
      <c r="K8" s="1"/>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2:76">
      <c r="B9" s="4"/>
      <c r="C9" s="50"/>
      <c r="D9" s="63" t="s">
        <v>30</v>
      </c>
      <c r="E9" s="53">
        <v>378</v>
      </c>
      <c r="F9" s="53">
        <v>456</v>
      </c>
      <c r="G9" s="53">
        <v>414</v>
      </c>
      <c r="H9" s="85">
        <v>1762</v>
      </c>
      <c r="I9" s="21"/>
      <c r="J9" s="4"/>
      <c r="K9" s="1"/>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2:76" ht="24" customHeight="1">
      <c r="B10" s="4"/>
      <c r="C10" s="67"/>
      <c r="D10" s="68" t="s">
        <v>63</v>
      </c>
      <c r="E10" s="69">
        <v>816</v>
      </c>
      <c r="F10" s="69">
        <v>958</v>
      </c>
      <c r="G10" s="69">
        <v>885</v>
      </c>
      <c r="H10" s="86">
        <v>1820</v>
      </c>
      <c r="I10" s="21"/>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2:76" ht="42" customHeight="1">
      <c r="B11" s="4"/>
      <c r="C11" s="173" t="s">
        <v>75</v>
      </c>
      <c r="D11" s="174"/>
      <c r="E11" s="87"/>
      <c r="F11" s="87"/>
      <c r="G11" s="66"/>
      <c r="H11" s="65"/>
      <c r="I11" s="21"/>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2:76">
      <c r="B12" s="4"/>
      <c r="C12" s="84"/>
      <c r="D12" s="51" t="s">
        <v>35</v>
      </c>
      <c r="E12" s="88">
        <v>5090</v>
      </c>
      <c r="F12" s="88">
        <v>6180</v>
      </c>
      <c r="G12" s="85">
        <v>5620</v>
      </c>
      <c r="H12" s="85">
        <v>21110</v>
      </c>
      <c r="I12" s="21"/>
      <c r="J12" s="20"/>
      <c r="K12" s="20"/>
      <c r="L12" s="11"/>
      <c r="M12" s="11"/>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row>
    <row r="13" spans="2:76">
      <c r="B13" s="4"/>
      <c r="C13" s="50"/>
      <c r="D13" s="63" t="s">
        <v>58</v>
      </c>
      <c r="E13" s="85">
        <v>1250</v>
      </c>
      <c r="F13" s="85">
        <v>1500</v>
      </c>
      <c r="G13" s="89">
        <v>1360</v>
      </c>
      <c r="H13" s="89">
        <v>9120</v>
      </c>
      <c r="I13" s="21"/>
      <c r="J13" s="20"/>
      <c r="K13" s="20"/>
      <c r="L13" s="5"/>
      <c r="M13" s="5"/>
      <c r="N13" s="5"/>
      <c r="O13" s="5"/>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2:76">
      <c r="B14" s="4"/>
      <c r="C14" s="50"/>
      <c r="D14" s="63" t="s">
        <v>30</v>
      </c>
      <c r="E14" s="85">
        <v>3540</v>
      </c>
      <c r="F14" s="85">
        <v>4400</v>
      </c>
      <c r="G14" s="89">
        <v>3920</v>
      </c>
      <c r="H14" s="89">
        <v>18810</v>
      </c>
      <c r="I14" s="21"/>
      <c r="J14" s="20"/>
      <c r="K14" s="20"/>
      <c r="L14" s="5"/>
      <c r="M14" s="5"/>
      <c r="N14" s="5"/>
      <c r="O14" s="5"/>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2:76" ht="21.75" customHeight="1">
      <c r="B15" s="4"/>
      <c r="C15" s="67"/>
      <c r="D15" s="68" t="s">
        <v>63</v>
      </c>
      <c r="E15" s="86">
        <v>7520</v>
      </c>
      <c r="F15" s="86">
        <v>9110</v>
      </c>
      <c r="G15" s="90">
        <v>8280</v>
      </c>
      <c r="H15" s="90">
        <v>27210</v>
      </c>
      <c r="I15" s="21"/>
      <c r="J15" s="20"/>
      <c r="K15" s="20"/>
      <c r="L15" s="5"/>
      <c r="M15" s="5"/>
      <c r="N15" s="5"/>
      <c r="O15" s="5"/>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2:76">
      <c r="B16" s="4"/>
      <c r="C16" s="4"/>
      <c r="D16" s="4"/>
      <c r="E16" s="4"/>
      <c r="F16" s="4"/>
      <c r="G16" s="4"/>
      <c r="H16" s="4"/>
      <c r="I16" s="4"/>
      <c r="J16" s="4"/>
      <c r="K16" s="4"/>
      <c r="L16" s="7"/>
      <c r="M16" s="8"/>
      <c r="N16" s="8"/>
      <c r="O16" s="5"/>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2:76" ht="15" customHeight="1">
      <c r="B17" s="4"/>
      <c r="C17" s="170" t="s">
        <v>81</v>
      </c>
      <c r="D17" s="170"/>
      <c r="E17" s="170"/>
      <c r="F17" s="170"/>
      <c r="G17" s="170"/>
      <c r="H17" s="170"/>
      <c r="I17" s="58"/>
      <c r="J17" s="10"/>
      <c r="K17" s="4"/>
      <c r="L17" s="5"/>
      <c r="M17" s="5"/>
      <c r="N17" s="5"/>
      <c r="O17" s="5"/>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2:76">
      <c r="B18" s="4"/>
      <c r="C18" s="170"/>
      <c r="D18" s="170"/>
      <c r="E18" s="170"/>
      <c r="F18" s="170"/>
      <c r="G18" s="170"/>
      <c r="H18" s="170"/>
      <c r="I18" s="58"/>
      <c r="J18" s="10"/>
      <c r="K18" s="4"/>
      <c r="L18" s="7"/>
      <c r="M18" s="9"/>
      <c r="N18" s="9"/>
      <c r="O18" s="5"/>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2:76">
      <c r="B19" s="4"/>
      <c r="C19" s="170"/>
      <c r="D19" s="170"/>
      <c r="E19" s="170"/>
      <c r="F19" s="170"/>
      <c r="G19" s="170"/>
      <c r="H19" s="170"/>
      <c r="I19" s="58"/>
      <c r="J19" s="10"/>
      <c r="K19" s="4"/>
      <c r="L19" s="5"/>
      <c r="M19" s="5"/>
      <c r="N19" s="5"/>
      <c r="O19" s="5"/>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2:76">
      <c r="B20" s="4"/>
      <c r="C20" s="170"/>
      <c r="D20" s="170"/>
      <c r="E20" s="170"/>
      <c r="F20" s="170"/>
      <c r="G20" s="170"/>
      <c r="H20" s="170"/>
      <c r="I20" s="58"/>
      <c r="J20" s="10"/>
      <c r="K20" s="4"/>
      <c r="L20" s="5"/>
      <c r="M20" s="5"/>
      <c r="N20" s="5"/>
      <c r="O20" s="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2:76">
      <c r="B21" s="4"/>
      <c r="C21" s="170"/>
      <c r="D21" s="170"/>
      <c r="E21" s="170"/>
      <c r="F21" s="170"/>
      <c r="G21" s="170"/>
      <c r="H21" s="170"/>
      <c r="I21" s="58"/>
      <c r="J21" s="10"/>
      <c r="K21" s="4"/>
      <c r="L21" s="5"/>
      <c r="M21" s="5"/>
      <c r="N21" s="5"/>
      <c r="O21" s="5"/>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2:76">
      <c r="B22" s="4"/>
      <c r="C22" s="170"/>
      <c r="D22" s="170"/>
      <c r="E22" s="170"/>
      <c r="F22" s="170"/>
      <c r="G22" s="170"/>
      <c r="H22" s="170"/>
      <c r="I22" s="58"/>
      <c r="J22" s="10"/>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2:76">
      <c r="B23" s="4"/>
      <c r="C23" s="170"/>
      <c r="D23" s="170"/>
      <c r="E23" s="170"/>
      <c r="F23" s="170"/>
      <c r="G23" s="170"/>
      <c r="H23" s="170"/>
      <c r="I23" s="58"/>
      <c r="J23" s="10"/>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2:76">
      <c r="B24" s="4"/>
      <c r="C24" s="170"/>
      <c r="D24" s="170"/>
      <c r="E24" s="170"/>
      <c r="F24" s="170"/>
      <c r="G24" s="170"/>
      <c r="H24" s="170"/>
      <c r="I24" s="58"/>
      <c r="J24" s="10"/>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2:76">
      <c r="B25" s="4"/>
      <c r="C25" s="170"/>
      <c r="D25" s="170"/>
      <c r="E25" s="170"/>
      <c r="F25" s="170"/>
      <c r="G25" s="170"/>
      <c r="H25" s="170"/>
      <c r="I25" s="58"/>
      <c r="J25" s="10"/>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2:76">
      <c r="B26" s="4"/>
      <c r="C26" s="170"/>
      <c r="D26" s="170"/>
      <c r="E26" s="170"/>
      <c r="F26" s="170"/>
      <c r="G26" s="170"/>
      <c r="H26" s="170"/>
      <c r="I26" s="58"/>
      <c r="J26" s="10"/>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2:76">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2:76">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2:76">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row>
    <row r="30" spans="2:76">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row>
    <row r="31" spans="2:76">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2:76">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2:76">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2:76">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2:76">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2:76">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2:76">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2:76">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2:7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2:76">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2:76">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2:76">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2:76">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row>
    <row r="44" spans="2:76">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2:76">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2:76">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2:76">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2:76">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2:76">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row>
    <row r="50" spans="2:76">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2:76">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2:76">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row>
    <row r="53" spans="2:76">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2:76">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row>
    <row r="55" spans="2:76">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row>
    <row r="56" spans="2:7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row>
    <row r="57" spans="2:76">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row>
    <row r="58" spans="2:76">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row>
    <row r="59" spans="2:76">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row>
    <row r="60" spans="2:76">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row>
    <row r="61" spans="2:76">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row>
    <row r="62" spans="2:76">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row>
    <row r="63" spans="2:76">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row>
    <row r="64" spans="2:76">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row>
    <row r="65" spans="2:76">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row>
    <row r="66" spans="2:76">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row>
    <row r="67" spans="2:76">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row>
    <row r="68" spans="2:76">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row>
    <row r="69" spans="2:76">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row>
    <row r="70" spans="2:76">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row>
    <row r="71" spans="2:76">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row>
    <row r="72" spans="2:76">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row>
    <row r="73" spans="2:76">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row>
    <row r="74" spans="2:76">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row>
    <row r="75" spans="2:76">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row>
    <row r="76" spans="2:76">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row>
    <row r="77" spans="2:76">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row>
    <row r="78" spans="2:76">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row>
    <row r="79" spans="2:76">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row>
    <row r="80" spans="2:76">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row>
    <row r="81" spans="2:76">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row>
    <row r="82" spans="2:76">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row>
    <row r="83" spans="2:76">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row>
    <row r="84" spans="2:76">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row>
    <row r="85" spans="2:76">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row>
    <row r="86" spans="2:76">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row>
    <row r="87" spans="2:76">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row>
    <row r="88" spans="2:76">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row>
    <row r="89" spans="2:76">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row>
    <row r="90" spans="2:76">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row>
    <row r="91" spans="2:76">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row>
    <row r="92" spans="2:76">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row>
    <row r="93" spans="2:76">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row>
    <row r="94" spans="2:76">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row>
    <row r="95" spans="2:76">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row>
    <row r="96" spans="2:76">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row>
    <row r="97" spans="2:76">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row>
    <row r="98" spans="2:76">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row>
    <row r="99" spans="2:76">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row>
    <row r="100" spans="2:76">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row>
    <row r="101" spans="2:76">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row>
    <row r="102" spans="2:76">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row>
    <row r="103" spans="2:76">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row>
    <row r="104" spans="2:76">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row>
    <row r="105" spans="2:76">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row>
    <row r="106" spans="2:76">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row>
    <row r="107" spans="2:76">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row>
    <row r="108" spans="2:76">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row>
    <row r="109" spans="2:76">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row>
    <row r="110" spans="2:76">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row>
    <row r="111" spans="2:76">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row>
    <row r="112" spans="2:76">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row>
    <row r="113" spans="2:76">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row>
    <row r="114" spans="2:76">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row>
    <row r="115" spans="2:76">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row>
    <row r="116" spans="2:7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row>
    <row r="117" spans="2:76">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row>
    <row r="118" spans="2:76">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row>
    <row r="119" spans="2:76">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row>
    <row r="120" spans="2:7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row>
    <row r="121" spans="2:76">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row>
    <row r="122" spans="2:76">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row>
    <row r="123" spans="2:7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row>
    <row r="124" spans="2:76">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row>
    <row r="125" spans="2:76">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row>
    <row r="126" spans="2:76">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row>
    <row r="127" spans="2:7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row>
    <row r="128" spans="2:76">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row>
    <row r="129" spans="2:76">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row>
    <row r="130" spans="2:76">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row>
    <row r="131" spans="2:76">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row>
    <row r="132" spans="2:76">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row>
    <row r="133" spans="2:76">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row>
    <row r="134" spans="2:76">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row>
    <row r="135" spans="2:76">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row>
    <row r="136" spans="2:76">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row>
    <row r="137" spans="2:76">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row>
    <row r="138" spans="2:76">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row>
    <row r="139" spans="2:76">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row>
    <row r="140" spans="2:76">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row>
    <row r="141" spans="2:76">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row>
    <row r="142" spans="2:76">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row>
    <row r="143" spans="2:76">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row>
    <row r="144" spans="2:76">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row>
    <row r="145" spans="2:76">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row>
    <row r="146" spans="2:76">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row>
    <row r="147" spans="2:76">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row>
    <row r="148" spans="2:76">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row>
    <row r="149" spans="2:76">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row>
    <row r="150" spans="2:76">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row>
    <row r="151" spans="2:76">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row>
    <row r="152" spans="2:76">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row>
    <row r="153" spans="2:76">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row>
    <row r="154" spans="2:76">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row>
    <row r="155" spans="2:76">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row>
    <row r="156" spans="2:76">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row>
    <row r="157" spans="2:76">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row>
    <row r="158" spans="2:76">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row>
    <row r="159" spans="2:76">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row>
    <row r="160" spans="2:76">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row>
    <row r="161" spans="2:76">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row>
    <row r="162" spans="2:76">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row>
  </sheetData>
  <mergeCells count="6">
    <mergeCell ref="C6:D6"/>
    <mergeCell ref="C11:D11"/>
    <mergeCell ref="C17:H26"/>
    <mergeCell ref="B1:P1"/>
    <mergeCell ref="E4:G4"/>
    <mergeCell ref="H4:H5"/>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235"/>
  <sheetViews>
    <sheetView topLeftCell="A10" zoomScaleNormal="100" workbookViewId="0">
      <selection activeCell="C14" sqref="C14:G25"/>
    </sheetView>
  </sheetViews>
  <sheetFormatPr baseColWidth="10" defaultColWidth="9.140625" defaultRowHeight="18"/>
  <cols>
    <col min="1" max="1" width="3.7109375" style="23" customWidth="1"/>
    <col min="2" max="2" width="4" style="23" customWidth="1"/>
    <col min="3" max="3" width="10.5703125" style="23" customWidth="1"/>
    <col min="4" max="4" width="24.5703125" style="23" customWidth="1"/>
    <col min="5" max="5" width="26" style="23" customWidth="1"/>
    <col min="6" max="6" width="29" style="23" customWidth="1"/>
    <col min="7" max="7" width="19.5703125" style="23" customWidth="1"/>
    <col min="8" max="8" width="20.5703125" style="23" bestFit="1" customWidth="1"/>
    <col min="9" max="9" width="9.140625" style="23"/>
    <col min="10" max="10" width="11.85546875" style="23" bestFit="1" customWidth="1"/>
    <col min="11" max="11" width="19.28515625" style="23" bestFit="1" customWidth="1"/>
    <col min="12" max="12" width="20.5703125" style="23" bestFit="1" customWidth="1"/>
    <col min="13" max="14" width="9.140625" style="23"/>
    <col min="15" max="15" width="27.140625" style="23" bestFit="1" customWidth="1"/>
    <col min="16" max="16" width="19.28515625" style="23" bestFit="1" customWidth="1"/>
    <col min="17" max="17" width="20.5703125" style="23" bestFit="1" customWidth="1"/>
    <col min="18" max="16384" width="9.140625" style="23"/>
  </cols>
  <sheetData>
    <row r="1" spans="2:38" ht="15" customHeight="1">
      <c r="B1" s="184" t="s">
        <v>77</v>
      </c>
      <c r="C1" s="184"/>
      <c r="D1" s="184"/>
      <c r="E1" s="184"/>
      <c r="F1" s="184"/>
      <c r="G1" s="184"/>
      <c r="H1" s="184"/>
      <c r="I1" s="184"/>
      <c r="J1" s="184"/>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row>
    <row r="2" spans="2:38">
      <c r="B2" s="184"/>
      <c r="C2" s="184"/>
      <c r="D2" s="184"/>
      <c r="E2" s="184"/>
      <c r="F2" s="184"/>
      <c r="G2" s="184"/>
      <c r="H2" s="184"/>
      <c r="I2" s="184"/>
      <c r="J2" s="184"/>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row>
    <row r="3" spans="2:38">
      <c r="B3" s="21"/>
      <c r="C3" s="21"/>
      <c r="D3" s="21"/>
      <c r="E3" s="21"/>
      <c r="F3" s="21"/>
      <c r="G3" s="25" t="s">
        <v>0</v>
      </c>
      <c r="H3" s="21"/>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2:38">
      <c r="B4" s="21"/>
      <c r="C4" s="26"/>
      <c r="D4" s="182" t="s">
        <v>53</v>
      </c>
      <c r="E4" s="182" t="s">
        <v>54</v>
      </c>
      <c r="F4" s="182" t="s">
        <v>55</v>
      </c>
      <c r="G4" s="182" t="s">
        <v>4</v>
      </c>
      <c r="H4" s="21"/>
      <c r="I4" s="22"/>
      <c r="J4" s="22"/>
      <c r="K4" s="22"/>
      <c r="L4" s="22"/>
      <c r="M4" s="25" t="s">
        <v>0</v>
      </c>
      <c r="N4" s="22"/>
      <c r="O4" s="22"/>
      <c r="P4" s="22"/>
      <c r="Q4" s="22"/>
      <c r="R4" s="22"/>
      <c r="S4" s="22"/>
      <c r="T4" s="22"/>
      <c r="U4" s="22"/>
      <c r="V4" s="22"/>
      <c r="W4" s="22"/>
      <c r="X4" s="22"/>
      <c r="Y4" s="22"/>
      <c r="Z4" s="22"/>
      <c r="AA4" s="22"/>
      <c r="AB4" s="22"/>
      <c r="AC4" s="22"/>
      <c r="AD4" s="22"/>
      <c r="AE4" s="22"/>
      <c r="AF4" s="22"/>
      <c r="AG4" s="22"/>
      <c r="AH4" s="22"/>
      <c r="AI4" s="22"/>
      <c r="AJ4" s="22"/>
      <c r="AK4" s="22"/>
      <c r="AL4" s="22"/>
    </row>
    <row r="5" spans="2:38">
      <c r="B5" s="21"/>
      <c r="C5" s="26"/>
      <c r="D5" s="183"/>
      <c r="E5" s="183"/>
      <c r="F5" s="183"/>
      <c r="G5" s="183"/>
      <c r="H5" s="21"/>
      <c r="I5" s="22"/>
      <c r="J5" s="22"/>
      <c r="K5" s="22"/>
      <c r="L5" s="22"/>
      <c r="M5" s="25"/>
      <c r="N5" s="22"/>
      <c r="O5" s="22"/>
      <c r="P5" s="22"/>
      <c r="Q5" s="22"/>
      <c r="R5" s="22"/>
      <c r="S5" s="22"/>
      <c r="T5" s="22"/>
      <c r="U5" s="22"/>
      <c r="V5" s="22"/>
      <c r="W5" s="22"/>
      <c r="X5" s="22"/>
      <c r="Y5" s="22"/>
      <c r="Z5" s="22"/>
      <c r="AA5" s="22"/>
      <c r="AB5" s="22"/>
      <c r="AC5" s="22"/>
      <c r="AD5" s="22"/>
      <c r="AE5" s="22"/>
      <c r="AF5" s="22"/>
      <c r="AG5" s="22"/>
      <c r="AH5" s="22"/>
      <c r="AI5" s="22"/>
      <c r="AJ5" s="22"/>
      <c r="AK5" s="22"/>
      <c r="AL5" s="22"/>
    </row>
    <row r="6" spans="2:38">
      <c r="B6" s="21"/>
      <c r="C6" s="91" t="s">
        <v>7</v>
      </c>
      <c r="D6" s="92">
        <v>36.117485084901332</v>
      </c>
      <c r="E6" s="92">
        <v>28.975419810172799</v>
      </c>
      <c r="F6" s="93">
        <v>32.651470414550609</v>
      </c>
      <c r="G6" s="77">
        <v>12.396670603024647</v>
      </c>
      <c r="H6" s="21"/>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2:38" ht="23.25" customHeight="1">
      <c r="B7" s="21"/>
      <c r="C7" s="94" t="s">
        <v>6</v>
      </c>
      <c r="D7" s="95">
        <v>25.718219366681964</v>
      </c>
      <c r="E7" s="95">
        <v>26.624482842540765</v>
      </c>
      <c r="F7" s="96">
        <v>26.158025274595492</v>
      </c>
      <c r="G7" s="53">
        <v>56.359385066904288</v>
      </c>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row>
    <row r="8" spans="2:38" ht="44.25" customHeight="1">
      <c r="B8" s="21"/>
      <c r="C8" s="97" t="s">
        <v>8</v>
      </c>
      <c r="D8" s="98">
        <v>9.307021569527306</v>
      </c>
      <c r="E8" s="98">
        <v>24.687271842297395</v>
      </c>
      <c r="F8" s="96">
        <v>16.770993267981577</v>
      </c>
      <c r="G8" s="53">
        <v>5.21069176660765</v>
      </c>
      <c r="H8" s="21"/>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row>
    <row r="9" spans="2:38">
      <c r="B9" s="21"/>
      <c r="C9" s="94" t="s">
        <v>9</v>
      </c>
      <c r="D9" s="95">
        <v>7.0169802661771463</v>
      </c>
      <c r="E9" s="95">
        <v>8.147967875395473</v>
      </c>
      <c r="F9" s="96">
        <v>7.565843864414787</v>
      </c>
      <c r="G9" s="53">
        <v>1.7424180942175289</v>
      </c>
      <c r="H9" s="2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row>
    <row r="10" spans="2:38" ht="50.25" customHeight="1">
      <c r="B10" s="21"/>
      <c r="C10" s="99" t="s">
        <v>5</v>
      </c>
      <c r="D10" s="52">
        <v>11.895364846259753</v>
      </c>
      <c r="E10" s="52">
        <v>2.8133365782428816</v>
      </c>
      <c r="F10" s="96">
        <v>7.4878941773945904</v>
      </c>
      <c r="G10" s="53">
        <v>3.0244810549660222</v>
      </c>
      <c r="H10" s="21"/>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row>
    <row r="11" spans="2:38" s="103" customFormat="1" ht="22.5" customHeight="1">
      <c r="B11" s="26"/>
      <c r="C11" s="100" t="s">
        <v>73</v>
      </c>
      <c r="D11" s="101">
        <v>9.9449288664525017</v>
      </c>
      <c r="E11" s="101">
        <v>8.7515210513506947</v>
      </c>
      <c r="F11" s="102">
        <v>9.3657730010629514</v>
      </c>
      <c r="G11" s="69">
        <v>21.26635341427987</v>
      </c>
      <c r="H11" s="26"/>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row>
    <row r="12" spans="2:38" ht="21" customHeight="1">
      <c r="B12" s="21"/>
      <c r="C12" s="104" t="s">
        <v>36</v>
      </c>
      <c r="D12" s="56">
        <f>SUM(D6:D11)</f>
        <v>100</v>
      </c>
      <c r="E12" s="56">
        <f>SUM(E6:E11)</f>
        <v>100</v>
      </c>
      <c r="F12" s="56">
        <f t="shared" ref="F12:G12" si="0">SUM(F6:F11)</f>
        <v>100.00000000000001</v>
      </c>
      <c r="G12" s="56">
        <f t="shared" si="0"/>
        <v>100</v>
      </c>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row>
    <row r="13" spans="2:38">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row>
    <row r="14" spans="2:38" ht="15" customHeight="1">
      <c r="C14" s="170" t="s">
        <v>86</v>
      </c>
      <c r="D14" s="170"/>
      <c r="E14" s="170"/>
      <c r="F14" s="170"/>
      <c r="G14" s="170"/>
      <c r="H14" s="59"/>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row>
    <row r="15" spans="2:38" ht="45" customHeight="1">
      <c r="B15" s="59"/>
      <c r="C15" s="170"/>
      <c r="D15" s="170"/>
      <c r="E15" s="170"/>
      <c r="F15" s="170"/>
      <c r="G15" s="170"/>
      <c r="H15" s="59"/>
      <c r="I15" s="44"/>
      <c r="J15" s="24"/>
      <c r="K15" s="24"/>
      <c r="L15" s="24"/>
      <c r="M15" s="44"/>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row>
    <row r="16" spans="2:38">
      <c r="B16" s="59"/>
      <c r="C16" s="170"/>
      <c r="D16" s="170"/>
      <c r="E16" s="170"/>
      <c r="F16" s="170"/>
      <c r="G16" s="170"/>
      <c r="H16" s="59"/>
      <c r="I16" s="44"/>
      <c r="J16" s="24"/>
      <c r="K16" s="105"/>
      <c r="L16" s="57"/>
      <c r="M16" s="44"/>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row>
    <row r="17" spans="2:38">
      <c r="B17" s="59"/>
      <c r="C17" s="170"/>
      <c r="D17" s="170"/>
      <c r="E17" s="170"/>
      <c r="F17" s="170"/>
      <c r="G17" s="170"/>
      <c r="H17" s="59"/>
      <c r="I17" s="44"/>
      <c r="J17" s="24"/>
      <c r="K17" s="61"/>
      <c r="L17" s="61"/>
      <c r="M17" s="44"/>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row>
    <row r="18" spans="2:38">
      <c r="B18" s="59"/>
      <c r="C18" s="170"/>
      <c r="D18" s="170"/>
      <c r="E18" s="170"/>
      <c r="F18" s="170"/>
      <c r="G18" s="170"/>
      <c r="H18" s="59"/>
      <c r="I18" s="44"/>
      <c r="J18" s="24"/>
      <c r="K18" s="61"/>
      <c r="L18" s="61"/>
      <c r="M18" s="44"/>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row>
    <row r="19" spans="2:38" ht="35.25" customHeight="1">
      <c r="B19" s="59"/>
      <c r="C19" s="170"/>
      <c r="D19" s="170"/>
      <c r="E19" s="170"/>
      <c r="F19" s="170"/>
      <c r="G19" s="170"/>
      <c r="H19" s="59"/>
      <c r="I19" s="44"/>
      <c r="J19" s="106"/>
      <c r="K19" s="61"/>
      <c r="L19" s="61"/>
      <c r="M19" s="44"/>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row>
    <row r="20" spans="2:38">
      <c r="B20" s="22"/>
      <c r="C20" s="170"/>
      <c r="D20" s="170"/>
      <c r="E20" s="170"/>
      <c r="F20" s="170"/>
      <c r="G20" s="170"/>
      <c r="H20" s="22"/>
      <c r="I20" s="44"/>
      <c r="J20" s="24"/>
      <c r="K20" s="61"/>
      <c r="L20" s="61"/>
      <c r="M20" s="44"/>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row>
    <row r="21" spans="2:38">
      <c r="B21" s="22"/>
      <c r="C21" s="170"/>
      <c r="D21" s="170"/>
      <c r="E21" s="170"/>
      <c r="F21" s="170"/>
      <c r="G21" s="170"/>
      <c r="H21" s="22"/>
      <c r="I21" s="44"/>
      <c r="J21" s="51"/>
      <c r="K21" s="61"/>
      <c r="L21" s="61"/>
      <c r="M21" s="44"/>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row>
    <row r="22" spans="2:38">
      <c r="B22" s="22"/>
      <c r="C22" s="170"/>
      <c r="D22" s="170"/>
      <c r="E22" s="170"/>
      <c r="F22" s="170"/>
      <c r="G22" s="170"/>
      <c r="H22" s="22"/>
      <c r="I22" s="44"/>
      <c r="J22" s="24"/>
      <c r="K22" s="61"/>
      <c r="L22" s="61"/>
      <c r="M22" s="44"/>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row>
    <row r="23" spans="2:38">
      <c r="B23" s="22"/>
      <c r="C23" s="170"/>
      <c r="D23" s="170"/>
      <c r="E23" s="170"/>
      <c r="F23" s="170"/>
      <c r="G23" s="170"/>
      <c r="H23" s="22"/>
      <c r="I23" s="44"/>
      <c r="J23" s="44"/>
      <c r="K23" s="44"/>
      <c r="L23" s="44"/>
      <c r="M23" s="44"/>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row>
    <row r="24" spans="2:38">
      <c r="B24" s="22"/>
      <c r="C24" s="170"/>
      <c r="D24" s="170"/>
      <c r="E24" s="170"/>
      <c r="F24" s="170"/>
      <c r="G24" s="170"/>
      <c r="H24" s="22"/>
      <c r="I24" s="44"/>
      <c r="J24" s="44"/>
      <c r="K24" s="44"/>
      <c r="L24" s="44"/>
      <c r="M24" s="44"/>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row>
    <row r="25" spans="2:38">
      <c r="B25" s="22"/>
      <c r="C25" s="170"/>
      <c r="D25" s="170"/>
      <c r="E25" s="170"/>
      <c r="F25" s="170"/>
      <c r="G25" s="170"/>
      <c r="H25" s="22"/>
      <c r="I25" s="44"/>
      <c r="J25" s="44"/>
      <c r="K25" s="44"/>
      <c r="L25" s="44"/>
      <c r="M25" s="44"/>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row>
    <row r="26" spans="2:38">
      <c r="B26" s="22"/>
      <c r="C26" s="22"/>
      <c r="D26" s="22"/>
      <c r="E26" s="22"/>
      <c r="F26" s="22"/>
      <c r="G26" s="22"/>
      <c r="H26" s="22"/>
      <c r="I26" s="44"/>
      <c r="J26" s="44"/>
      <c r="K26" s="44"/>
      <c r="L26" s="44"/>
      <c r="M26" s="44"/>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row>
    <row r="27" spans="2:38">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2:38">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2:38">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2:38">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2:38">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2:3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2:3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2:38">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2:38">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2:38">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2:38">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2:38">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2:38">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row r="40" spans="2:38">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row r="41" spans="2:38">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row>
    <row r="42" spans="2:38">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2:38">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row>
    <row r="44" spans="2:38">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row>
    <row r="45" spans="2:38">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2:38">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2:38">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2:38">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2:38">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2:38">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2:38">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2" spans="2:38">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row r="53" spans="2:38">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2:38">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row>
    <row r="55" spans="2:38">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row>
    <row r="56" spans="2:38">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row>
    <row r="57" spans="2:38">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row>
    <row r="58" spans="2:38">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row r="59" spans="2:38">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2:38">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row>
    <row r="61" spans="2:38">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row>
    <row r="62" spans="2:38">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row>
    <row r="63" spans="2:38">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row>
    <row r="64" spans="2:38">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row>
    <row r="65" spans="2:38">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row>
    <row r="66" spans="2:38">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row>
    <row r="67" spans="2:38">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row>
    <row r="68" spans="2:38">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row>
    <row r="69" spans="2:38">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row>
    <row r="70" spans="2:38">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row>
    <row r="71" spans="2:38">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row>
    <row r="72" spans="2:38">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row>
    <row r="73" spans="2:38">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row>
    <row r="74" spans="2:38">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row>
    <row r="75" spans="2:38">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row>
    <row r="76" spans="2:38">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row>
    <row r="77" spans="2:38">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row>
    <row r="78" spans="2:38">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row>
    <row r="79" spans="2:38">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row>
    <row r="80" spans="2:38">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row>
    <row r="81" spans="2:38">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row>
    <row r="82" spans="2:38">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row>
    <row r="83" spans="2:38">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row>
    <row r="84" spans="2:38">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row>
    <row r="85" spans="2:38">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row>
    <row r="86" spans="2:38">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row>
    <row r="87" spans="2:38">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row>
    <row r="88" spans="2:38">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row>
    <row r="89" spans="2:38">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row>
    <row r="90" spans="2:38">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row>
    <row r="91" spans="2:38">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row>
    <row r="92" spans="2:38">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row>
    <row r="93" spans="2:38">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row>
    <row r="94" spans="2:38">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row>
    <row r="95" spans="2:38">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row>
    <row r="96" spans="2:38">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row>
    <row r="97" spans="2:38">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row>
    <row r="98" spans="2:38">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row>
    <row r="99" spans="2:38">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row>
    <row r="100" spans="2:38">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row>
    <row r="101" spans="2:38">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row>
    <row r="102" spans="2:38">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row>
    <row r="103" spans="2:38">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row>
    <row r="104" spans="2:38">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row>
    <row r="105" spans="2:38">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row>
    <row r="106" spans="2:38">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row>
    <row r="107" spans="2:38">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row>
    <row r="108" spans="2:38">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row>
    <row r="109" spans="2:38">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row>
    <row r="110" spans="2:38">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row>
    <row r="111" spans="2:38">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row>
    <row r="112" spans="2:38">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row>
    <row r="113" spans="2:38">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row>
    <row r="114" spans="2:38">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row>
    <row r="115" spans="2:38">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row>
    <row r="116" spans="2:38">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row>
    <row r="117" spans="2:38">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row>
    <row r="118" spans="2:38">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row>
    <row r="119" spans="2:38">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row>
    <row r="120" spans="2:38">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row>
    <row r="121" spans="2:38">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row>
    <row r="122" spans="2:38">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row>
    <row r="123" spans="2:38">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row>
    <row r="124" spans="2:38">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row>
    <row r="125" spans="2:38">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row>
    <row r="126" spans="2:38">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row>
    <row r="127" spans="2:38">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row>
    <row r="128" spans="2:38">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row>
    <row r="129" spans="2:38">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row>
    <row r="130" spans="2:38">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row>
    <row r="131" spans="2:38">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row>
    <row r="132" spans="2:38">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row>
    <row r="133" spans="2:38">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row>
    <row r="134" spans="2:38">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row>
    <row r="135" spans="2:38">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row>
    <row r="136" spans="2:38">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row>
    <row r="137" spans="2:38">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row>
    <row r="138" spans="2:38">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row>
    <row r="139" spans="2:38">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row>
    <row r="140" spans="2:38">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row>
    <row r="141" spans="2:38">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row>
    <row r="142" spans="2:38">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row>
    <row r="143" spans="2:38">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row>
    <row r="144" spans="2:38">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row>
    <row r="145" spans="2:38">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row>
    <row r="146" spans="2:38">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row>
    <row r="147" spans="2:38">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row>
    <row r="148" spans="2:38">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row>
    <row r="149" spans="2:38">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row>
    <row r="150" spans="2:38">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row>
    <row r="151" spans="2:38">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row>
    <row r="152" spans="2:38">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row>
    <row r="153" spans="2:38">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row>
    <row r="154" spans="2:38">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row>
    <row r="155" spans="2:38">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row>
    <row r="156" spans="2:38">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row>
    <row r="157" spans="2:38">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row>
    <row r="158" spans="2:38">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row>
    <row r="159" spans="2:38">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row>
    <row r="160" spans="2:38">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row>
    <row r="161" spans="2:38">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row>
    <row r="162" spans="2:38">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row>
    <row r="163" spans="2:38">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row>
    <row r="164" spans="2:38">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row>
    <row r="165" spans="2:38">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row>
    <row r="166" spans="2:38">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row>
    <row r="167" spans="2:38">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row>
    <row r="168" spans="2:38">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row>
    <row r="169" spans="2:38">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row>
    <row r="170" spans="2:38">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row>
    <row r="171" spans="2:38">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row>
    <row r="172" spans="2:38">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row>
    <row r="173" spans="2:38">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row>
    <row r="174" spans="2:38">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row>
    <row r="175" spans="2:38">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row>
    <row r="176" spans="2:38">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row>
    <row r="177" spans="2:38">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row>
    <row r="178" spans="2:38">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row>
    <row r="179" spans="2:38">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row>
    <row r="180" spans="2:38">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row>
    <row r="181" spans="2:38">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row>
    <row r="182" spans="2:38">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row>
    <row r="183" spans="2:38">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row>
    <row r="184" spans="2:38">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row>
    <row r="185" spans="2:38">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row>
    <row r="186" spans="2:38">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row>
    <row r="187" spans="2:38">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row>
    <row r="188" spans="2:38">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row>
    <row r="189" spans="2:38">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row>
    <row r="190" spans="2:38">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row>
    <row r="191" spans="2:38">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row>
    <row r="192" spans="2:38">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row>
    <row r="193" spans="2:38">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row>
    <row r="194" spans="2:38">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row>
    <row r="195" spans="2:38">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row>
    <row r="196" spans="2:38">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row>
    <row r="197" spans="2:38">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row>
    <row r="198" spans="2:38">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row>
    <row r="199" spans="2:38">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row>
    <row r="200" spans="2:38">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row>
    <row r="201" spans="2:38">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row>
    <row r="202" spans="2:38">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row>
    <row r="203" spans="2:38">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row>
    <row r="204" spans="2:38">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row>
    <row r="205" spans="2:38">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row>
    <row r="206" spans="2:38">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row>
    <row r="207" spans="2:38">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row>
    <row r="208" spans="2:38">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row>
    <row r="209" spans="2:38">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row>
    <row r="210" spans="2:38">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row>
    <row r="211" spans="2:38">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row>
    <row r="212" spans="2:38">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row>
    <row r="213" spans="2:38">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row>
    <row r="214" spans="2:38">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row>
    <row r="215" spans="2:38">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row>
    <row r="216" spans="2:38">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row>
    <row r="217" spans="2:38">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row>
    <row r="218" spans="2:38">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row>
    <row r="219" spans="2:38">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row>
    <row r="220" spans="2:38">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row>
    <row r="221" spans="2:38">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row>
    <row r="222" spans="2:38">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row>
    <row r="223" spans="2:38">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row>
    <row r="224" spans="2:38">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row>
    <row r="225" spans="2:38">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row>
    <row r="226" spans="2:38">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row>
    <row r="227" spans="2:38">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row>
    <row r="228" spans="2:38">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row>
    <row r="229" spans="2:38">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row>
    <row r="230" spans="2:38">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row>
    <row r="231" spans="2:38">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row>
    <row r="232" spans="2:38">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row>
    <row r="233" spans="2:38">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row>
    <row r="234" spans="2:38">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row>
    <row r="235" spans="2:38">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row>
  </sheetData>
  <sortState ref="J15:L20">
    <sortCondition descending="1" ref="K14"/>
  </sortState>
  <mergeCells count="6">
    <mergeCell ref="C14:G25"/>
    <mergeCell ref="B1:J2"/>
    <mergeCell ref="G4:G5"/>
    <mergeCell ref="E4:E5"/>
    <mergeCell ref="D4:D5"/>
    <mergeCell ref="F4:F5"/>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276"/>
  <sheetViews>
    <sheetView topLeftCell="H18" zoomScale="130" zoomScaleNormal="130" workbookViewId="0">
      <selection activeCell="C12" sqref="C12:I22"/>
    </sheetView>
  </sheetViews>
  <sheetFormatPr baseColWidth="10" defaultRowHeight="18"/>
  <cols>
    <col min="1" max="1" width="3.7109375" style="23" customWidth="1"/>
    <col min="2" max="2" width="3.140625" style="23" customWidth="1"/>
    <col min="3" max="3" width="23.42578125" style="23" customWidth="1"/>
    <col min="4" max="5" width="10.140625" style="23" customWidth="1"/>
    <col min="6" max="6" width="10.7109375" style="23" customWidth="1"/>
    <col min="7" max="7" width="10.140625" style="23" customWidth="1"/>
    <col min="8" max="8" width="10" style="23" customWidth="1"/>
    <col min="9" max="9" width="11" style="23" customWidth="1"/>
    <col min="10" max="16384" width="11.42578125" style="23"/>
  </cols>
  <sheetData>
    <row r="1" spans="2:75" ht="25.5" customHeight="1">
      <c r="B1" s="187" t="s">
        <v>78</v>
      </c>
      <c r="C1" s="187"/>
      <c r="D1" s="187"/>
      <c r="E1" s="187"/>
      <c r="F1" s="187"/>
      <c r="G1" s="187"/>
      <c r="H1" s="187"/>
      <c r="I1" s="187"/>
      <c r="J1" s="187"/>
      <c r="K1" s="187"/>
      <c r="L1" s="187"/>
      <c r="M1" s="187"/>
      <c r="N1" s="187"/>
      <c r="O1" s="187"/>
      <c r="P1" s="187"/>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row>
    <row r="2" spans="2:75">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row>
    <row r="3" spans="2:75">
      <c r="B3" s="21"/>
      <c r="C3" s="21"/>
      <c r="D3" s="21"/>
      <c r="E3" s="21"/>
      <c r="F3" s="21"/>
      <c r="G3" s="21"/>
      <c r="H3" s="21"/>
      <c r="I3" s="25" t="s">
        <v>0</v>
      </c>
      <c r="J3" s="21"/>
      <c r="K3" s="21"/>
      <c r="L3" s="21"/>
      <c r="M3" s="21"/>
      <c r="N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row>
    <row r="4" spans="2:75" ht="33.75" customHeight="1">
      <c r="B4" s="21"/>
      <c r="C4" s="26"/>
      <c r="D4" s="188" t="s">
        <v>28</v>
      </c>
      <c r="E4" s="189"/>
      <c r="F4" s="190"/>
      <c r="G4" s="188" t="s">
        <v>27</v>
      </c>
      <c r="H4" s="189"/>
      <c r="I4" s="190"/>
      <c r="J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row>
    <row r="5" spans="2:75">
      <c r="B5" s="21"/>
      <c r="C5" s="26"/>
      <c r="D5" s="107" t="s">
        <v>51</v>
      </c>
      <c r="E5" s="107" t="s">
        <v>50</v>
      </c>
      <c r="F5" s="108" t="s">
        <v>36</v>
      </c>
      <c r="G5" s="109" t="s">
        <v>51</v>
      </c>
      <c r="H5" s="107" t="s">
        <v>52</v>
      </c>
      <c r="I5" s="108" t="s">
        <v>36</v>
      </c>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row>
    <row r="6" spans="2:75">
      <c r="B6" s="21"/>
      <c r="C6" s="66" t="s">
        <v>36</v>
      </c>
      <c r="D6" s="77">
        <v>21.369020196465993</v>
      </c>
      <c r="E6" s="77">
        <v>23.337327741162373</v>
      </c>
      <c r="F6" s="77">
        <v>22.269520699802474</v>
      </c>
      <c r="G6" s="77">
        <v>16.456337440588822</v>
      </c>
      <c r="H6" s="77">
        <v>17.807199447014408</v>
      </c>
      <c r="I6" s="77">
        <v>17.073289190370573</v>
      </c>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row>
    <row r="7" spans="2:75">
      <c r="B7" s="21"/>
      <c r="C7" s="111" t="s">
        <v>37</v>
      </c>
      <c r="D7" s="53">
        <v>39.650799019193371</v>
      </c>
      <c r="E7" s="53">
        <v>40.375721360455124</v>
      </c>
      <c r="F7" s="53">
        <v>40.019131989934905</v>
      </c>
      <c r="G7" s="53">
        <v>31.330962661925327</v>
      </c>
      <c r="H7" s="53">
        <v>31.491055309371411</v>
      </c>
      <c r="I7" s="53">
        <v>31.412259865816562</v>
      </c>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row>
    <row r="8" spans="2:75">
      <c r="B8" s="21"/>
      <c r="C8" s="111" t="s">
        <v>38</v>
      </c>
      <c r="D8" s="53">
        <v>40.949323549644582</v>
      </c>
      <c r="E8" s="53">
        <v>43.89496717724289</v>
      </c>
      <c r="F8" s="112">
        <v>42.379041774840687</v>
      </c>
      <c r="G8" s="112">
        <v>32.385763490241104</v>
      </c>
      <c r="H8" s="112">
        <v>34.37652334990738</v>
      </c>
      <c r="I8" s="113">
        <v>33.351462555274423</v>
      </c>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row>
    <row r="9" spans="2:75">
      <c r="B9" s="21"/>
      <c r="C9" s="111" t="s">
        <v>39</v>
      </c>
      <c r="D9" s="53">
        <v>30.008012820512825</v>
      </c>
      <c r="E9" s="53">
        <v>25.00533390228291</v>
      </c>
      <c r="F9" s="53">
        <v>26.743700403731033</v>
      </c>
      <c r="G9" s="53">
        <v>23.295910184442661</v>
      </c>
      <c r="H9" s="53">
        <v>18.815480008552491</v>
      </c>
      <c r="I9" s="53">
        <v>20.373727513596432</v>
      </c>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row>
    <row r="10" spans="2:75">
      <c r="B10" s="21"/>
      <c r="C10" s="114" t="s">
        <v>40</v>
      </c>
      <c r="D10" s="69">
        <v>11.458691417440129</v>
      </c>
      <c r="E10" s="69">
        <v>10.45399684337573</v>
      </c>
      <c r="F10" s="69">
        <v>11.031231895507499</v>
      </c>
      <c r="G10" s="69">
        <v>8.3779744798252676</v>
      </c>
      <c r="H10" s="69">
        <v>7.4011669630877721</v>
      </c>
      <c r="I10" s="69">
        <v>7.9635708990786798</v>
      </c>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2:75">
      <c r="B11" s="21"/>
      <c r="C11" s="44"/>
      <c r="D11" s="44"/>
      <c r="E11" s="44"/>
      <c r="F11" s="44"/>
      <c r="G11" s="44"/>
      <c r="H11" s="44"/>
      <c r="I11" s="44"/>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2:75">
      <c r="B12" s="21"/>
      <c r="C12" s="170" t="s">
        <v>85</v>
      </c>
      <c r="D12" s="170"/>
      <c r="E12" s="170"/>
      <c r="F12" s="170"/>
      <c r="G12" s="170"/>
      <c r="H12" s="170"/>
      <c r="I12" s="170"/>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2:75">
      <c r="B13" s="21"/>
      <c r="C13" s="170"/>
      <c r="D13" s="170"/>
      <c r="E13" s="170"/>
      <c r="F13" s="170"/>
      <c r="G13" s="170"/>
      <c r="H13" s="170"/>
      <c r="I13" s="170"/>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row>
    <row r="14" spans="2:75">
      <c r="B14" s="21"/>
      <c r="C14" s="170"/>
      <c r="D14" s="170"/>
      <c r="E14" s="170"/>
      <c r="F14" s="170"/>
      <c r="G14" s="170"/>
      <c r="H14" s="170"/>
      <c r="I14" s="170"/>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row>
    <row r="15" spans="2:75">
      <c r="B15" s="21"/>
      <c r="C15" s="170"/>
      <c r="D15" s="170"/>
      <c r="E15" s="170"/>
      <c r="F15" s="170"/>
      <c r="G15" s="170"/>
      <c r="H15" s="170"/>
      <c r="I15" s="170"/>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row>
    <row r="16" spans="2:75">
      <c r="B16" s="21"/>
      <c r="C16" s="170"/>
      <c r="D16" s="170"/>
      <c r="E16" s="170"/>
      <c r="F16" s="170"/>
      <c r="G16" s="170"/>
      <c r="H16" s="170"/>
      <c r="I16" s="17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row>
    <row r="17" spans="2:75">
      <c r="B17" s="21"/>
      <c r="C17" s="170"/>
      <c r="D17" s="170"/>
      <c r="E17" s="170"/>
      <c r="F17" s="170"/>
      <c r="G17" s="170"/>
      <c r="H17" s="170"/>
      <c r="I17" s="170"/>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row>
    <row r="18" spans="2:75">
      <c r="B18" s="21"/>
      <c r="C18" s="170"/>
      <c r="D18" s="170"/>
      <c r="E18" s="170"/>
      <c r="F18" s="170"/>
      <c r="G18" s="170"/>
      <c r="H18" s="170"/>
      <c r="I18" s="170"/>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row>
    <row r="19" spans="2:75">
      <c r="B19" s="21"/>
      <c r="C19" s="170"/>
      <c r="D19" s="170"/>
      <c r="E19" s="170"/>
      <c r="F19" s="170"/>
      <c r="G19" s="170"/>
      <c r="H19" s="170"/>
      <c r="I19" s="170"/>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row>
    <row r="20" spans="2:75">
      <c r="B20" s="21"/>
      <c r="C20" s="170"/>
      <c r="D20" s="170"/>
      <c r="E20" s="170"/>
      <c r="F20" s="170"/>
      <c r="G20" s="170"/>
      <c r="H20" s="170"/>
      <c r="I20" s="170"/>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row>
    <row r="21" spans="2:75">
      <c r="B21" s="21"/>
      <c r="C21" s="170"/>
      <c r="D21" s="170"/>
      <c r="E21" s="170"/>
      <c r="F21" s="170"/>
      <c r="G21" s="170"/>
      <c r="H21" s="170"/>
      <c r="I21" s="170"/>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row>
    <row r="22" spans="2:75">
      <c r="B22" s="21"/>
      <c r="C22" s="170"/>
      <c r="D22" s="170"/>
      <c r="E22" s="170"/>
      <c r="F22" s="170"/>
      <c r="G22" s="170"/>
      <c r="H22" s="170"/>
      <c r="I22" s="170"/>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row>
    <row r="23" spans="2:75">
      <c r="B23" s="21"/>
      <c r="C23" s="21"/>
      <c r="D23" s="21"/>
      <c r="E23" s="186"/>
      <c r="F23" s="186"/>
      <c r="G23" s="186"/>
      <c r="H23" s="186"/>
      <c r="I23" s="186"/>
      <c r="J23" s="143"/>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row>
    <row r="24" spans="2:7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row>
    <row r="25" spans="2:7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row>
    <row r="26" spans="2:7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row>
    <row r="27" spans="2:7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row>
    <row r="28" spans="2:7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row>
    <row r="29" spans="2:7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row>
    <row r="30" spans="2:7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row>
    <row r="31" spans="2:7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row>
    <row r="32" spans="2:7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row>
    <row r="33" spans="2:7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row>
    <row r="34" spans="2:7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row>
    <row r="35" spans="2:7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row>
    <row r="36" spans="2:7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row>
    <row r="37" spans="2:7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row>
    <row r="38" spans="2:7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row>
    <row r="39" spans="2:7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row>
    <row r="40" spans="2:7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row>
    <row r="41" spans="2:7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row>
    <row r="42" spans="2:7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row>
    <row r="43" spans="2:7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row>
    <row r="44" spans="2:7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row>
    <row r="45" spans="2:7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row>
    <row r="46" spans="2:7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row>
    <row r="47" spans="2:7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row>
    <row r="48" spans="2:7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row>
    <row r="49" spans="2:7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row>
    <row r="50" spans="2:7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row>
    <row r="51" spans="2:7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row>
    <row r="52" spans="2:7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row>
    <row r="53" spans="2:7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row>
    <row r="54" spans="2:7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row>
    <row r="55" spans="2:7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row>
    <row r="56" spans="2:7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row>
    <row r="57" spans="2:7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row>
    <row r="58" spans="2:7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row>
    <row r="59" spans="2:7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row>
    <row r="60" spans="2:7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row>
    <row r="61" spans="2:7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row>
    <row r="62" spans="2:7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row>
    <row r="63" spans="2:7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row>
    <row r="64" spans="2:7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row>
    <row r="65" spans="2:7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row>
    <row r="66" spans="2:7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row>
    <row r="67" spans="2:7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row>
    <row r="68" spans="2:7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row>
    <row r="69" spans="2:7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row>
    <row r="70" spans="2:7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row>
    <row r="71" spans="2:7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row>
    <row r="72" spans="2:7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row>
    <row r="73" spans="2:7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row>
    <row r="74" spans="2:7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row>
    <row r="75" spans="2:7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row>
    <row r="76" spans="2:7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row>
    <row r="77" spans="2:7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row>
    <row r="78" spans="2:7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row>
    <row r="79" spans="2:7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row>
    <row r="80" spans="2:7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row>
    <row r="81" spans="2:7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row>
    <row r="82" spans="2:7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row>
    <row r="83" spans="2:7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row>
    <row r="84" spans="2:7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row>
    <row r="85" spans="2:7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row>
    <row r="86" spans="2:7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row>
    <row r="87" spans="2:7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row>
    <row r="88" spans="2:7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row>
    <row r="89" spans="2:7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row>
    <row r="90" spans="2:7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row>
    <row r="91" spans="2:7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row>
    <row r="92" spans="2:7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row>
    <row r="93" spans="2:7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row>
    <row r="94" spans="2:7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row>
    <row r="95" spans="2:7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row>
    <row r="96" spans="2:7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row>
    <row r="97" spans="2:7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row>
    <row r="98" spans="2:7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row>
    <row r="99" spans="2:7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row>
    <row r="100" spans="2:7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row>
    <row r="101" spans="2:7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row>
    <row r="102" spans="2:7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row>
    <row r="103" spans="2:7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row>
    <row r="104" spans="2:7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row>
    <row r="105" spans="2:7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row>
    <row r="106" spans="2:7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row>
    <row r="107" spans="2:7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row>
    <row r="108" spans="2:7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row>
    <row r="109" spans="2:7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row>
    <row r="110" spans="2:7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row>
    <row r="111" spans="2:7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row>
    <row r="112" spans="2:7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row>
    <row r="113" spans="2:7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row>
    <row r="114" spans="2:7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row>
    <row r="115" spans="2:7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row>
    <row r="116" spans="2:7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row>
    <row r="117" spans="2:7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row>
    <row r="118" spans="2:7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row>
    <row r="119" spans="2:7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row>
    <row r="120" spans="2:7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row>
    <row r="121" spans="2:7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row>
    <row r="122" spans="2:7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row>
    <row r="123" spans="2:7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row>
    <row r="124" spans="2:7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row>
    <row r="125" spans="2:7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row>
    <row r="126" spans="2:7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row>
    <row r="127" spans="2:7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row>
    <row r="128" spans="2:7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row>
    <row r="129" spans="2:7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row>
    <row r="130" spans="2:7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row>
    <row r="131" spans="2:7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row>
    <row r="132" spans="2:7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row>
    <row r="133" spans="2:7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row>
    <row r="134" spans="2:7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row>
    <row r="135" spans="2:7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row>
    <row r="136" spans="2:7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row>
    <row r="137" spans="2:7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row>
    <row r="138" spans="2:7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row>
    <row r="139" spans="2:7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row>
    <row r="140" spans="2:7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row>
    <row r="141" spans="2:7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row>
    <row r="142" spans="2:7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row>
    <row r="143" spans="2:7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row>
    <row r="144" spans="2:7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row>
    <row r="145" spans="2:7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row>
    <row r="146" spans="2:7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row>
    <row r="147" spans="2:7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row>
    <row r="148" spans="2:7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row>
    <row r="149" spans="2:7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row>
    <row r="150" spans="2:7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row>
    <row r="151" spans="2:7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row>
    <row r="152" spans="2:7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row>
    <row r="153" spans="2:7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row>
    <row r="154" spans="2:7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row>
    <row r="155" spans="2:7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row>
    <row r="156" spans="2:7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row>
    <row r="157" spans="2:7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row>
    <row r="158" spans="2:7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row>
    <row r="159" spans="2:7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row>
    <row r="160" spans="2:7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row>
    <row r="161" spans="2:7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row>
    <row r="162" spans="2:7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row>
    <row r="163" spans="2:7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row>
    <row r="164" spans="2:7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row>
    <row r="165" spans="2:7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row>
    <row r="166" spans="2:7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row>
    <row r="167" spans="2:7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row>
    <row r="168" spans="2:7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row>
    <row r="169" spans="2:7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row>
    <row r="170" spans="2:7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row>
    <row r="171" spans="2:7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row>
    <row r="172" spans="2:7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row>
    <row r="173" spans="2:7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row>
    <row r="174" spans="2:7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row>
    <row r="175" spans="2:7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row>
    <row r="176" spans="2:7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row>
    <row r="177" spans="2:7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row>
    <row r="178" spans="2:7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row>
    <row r="179" spans="2:7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row>
    <row r="180" spans="2:7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row>
    <row r="181" spans="2:7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row>
    <row r="182" spans="2:7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row>
    <row r="183" spans="2:7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row>
    <row r="184" spans="2:7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row>
    <row r="185" spans="2:7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row>
    <row r="186" spans="2:7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row>
    <row r="187" spans="2:7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row>
    <row r="188" spans="2:7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row>
    <row r="189" spans="2:7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row>
    <row r="190" spans="2:7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row>
    <row r="191" spans="2:7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row>
    <row r="192" spans="2:7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row>
    <row r="193" spans="2:7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row>
    <row r="194" spans="2:7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row>
    <row r="195" spans="2:7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row>
    <row r="196" spans="2:7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row>
    <row r="197" spans="2:7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row>
    <row r="198" spans="2:7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row>
    <row r="199" spans="2:7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row>
    <row r="200" spans="2:7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row>
    <row r="201" spans="2:7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row>
    <row r="202" spans="2:7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row>
    <row r="203" spans="2:7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row>
    <row r="204" spans="2:7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row>
    <row r="205" spans="2:7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row>
    <row r="206" spans="2:7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row>
    <row r="207" spans="2:7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row>
    <row r="208" spans="2:7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row>
    <row r="209" spans="2:7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row>
    <row r="210" spans="2:7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row>
    <row r="211" spans="2:7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row>
    <row r="212" spans="2:7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row>
    <row r="213" spans="2:7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row>
    <row r="214" spans="2:7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row>
    <row r="215" spans="2:7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row>
    <row r="216" spans="2:7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row>
    <row r="217" spans="2:7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row>
    <row r="218" spans="2:7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row>
    <row r="219" spans="2:7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row>
    <row r="220" spans="2:7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row>
    <row r="221" spans="2:7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row>
    <row r="222" spans="2:7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row>
    <row r="223" spans="2:7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row>
    <row r="224" spans="2:7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row>
    <row r="225" spans="2:7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row>
    <row r="226" spans="2:7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row>
    <row r="227" spans="2:7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row>
    <row r="228" spans="2:7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row>
    <row r="229" spans="2:7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row>
    <row r="230" spans="2:7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row>
    <row r="231" spans="2:7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row>
    <row r="232" spans="2:75">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row>
    <row r="233" spans="2:75">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row>
    <row r="234" spans="2:75">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row>
    <row r="235" spans="2:75">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row>
    <row r="236" spans="2:75">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row>
    <row r="237" spans="2:75">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row>
    <row r="238" spans="2:75">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row>
    <row r="239" spans="2:75">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row>
    <row r="240" spans="2:75">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row>
    <row r="241" spans="2:75">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row>
    <row r="242" spans="2:75">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row>
    <row r="243" spans="2:75">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row>
    <row r="244" spans="2:75">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row>
    <row r="245" spans="2:75">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row>
    <row r="246" spans="2:75">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row>
    <row r="247" spans="2:75">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row>
    <row r="248" spans="2:75">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row>
    <row r="249" spans="2:75">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row>
    <row r="250" spans="2:75">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row>
    <row r="251" spans="2:75">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row>
    <row r="252" spans="2:75">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row>
    <row r="253" spans="2:75">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row>
    <row r="254" spans="2:75">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row>
    <row r="255" spans="2:75">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row>
    <row r="256" spans="2:75">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row>
    <row r="257" spans="2:75">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row>
    <row r="258" spans="2:75">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row>
    <row r="259" spans="2:75">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row>
    <row r="260" spans="2:75">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row>
    <row r="261" spans="2:75">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row>
    <row r="262" spans="2:75">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row>
    <row r="263" spans="2:75">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row>
    <row r="264" spans="2:75">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row>
    <row r="265" spans="2:75">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row>
    <row r="266" spans="2:75">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row>
    <row r="267" spans="2:75">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row>
    <row r="268" spans="2:75">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row>
    <row r="269" spans="2:75">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row>
    <row r="270" spans="2:75">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row>
    <row r="271" spans="2:75">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row>
    <row r="272" spans="2:75">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row>
    <row r="273" spans="2:75">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row>
    <row r="274" spans="2:75">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row>
    <row r="275" spans="2:75">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row>
    <row r="276" spans="2:75">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row>
  </sheetData>
  <mergeCells count="6">
    <mergeCell ref="E23:G23"/>
    <mergeCell ref="H23:I23"/>
    <mergeCell ref="B1:P1"/>
    <mergeCell ref="D4:F4"/>
    <mergeCell ref="G4:I4"/>
    <mergeCell ref="C12:I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2"/>
  <sheetViews>
    <sheetView tabSelected="1" zoomScaleNormal="100" workbookViewId="0">
      <selection activeCell="C10" sqref="C10:G15"/>
    </sheetView>
  </sheetViews>
  <sheetFormatPr baseColWidth="10" defaultRowHeight="18"/>
  <cols>
    <col min="1" max="1" width="3.28515625" style="192" customWidth="1"/>
    <col min="2" max="2" width="4.85546875" style="23" customWidth="1"/>
    <col min="3" max="3" width="21" style="23" bestFit="1" customWidth="1"/>
    <col min="4" max="4" width="26.42578125" style="23" customWidth="1"/>
    <col min="5" max="5" width="26" style="23" customWidth="1"/>
    <col min="6" max="6" width="33.5703125" style="23" customWidth="1"/>
    <col min="7" max="7" width="20.28515625" style="23" customWidth="1"/>
    <col min="8" max="16384" width="11.42578125" style="23"/>
  </cols>
  <sheetData>
    <row r="1" spans="2:55">
      <c r="B1" s="191" t="s">
        <v>107</v>
      </c>
      <c r="C1" s="191"/>
      <c r="D1" s="191"/>
      <c r="E1" s="191"/>
      <c r="F1" s="191"/>
      <c r="G1" s="191"/>
      <c r="H1" s="191"/>
      <c r="I1" s="191"/>
      <c r="J1" s="191"/>
      <c r="K1" s="19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2:55">
      <c r="B2" s="21"/>
      <c r="C2" s="22"/>
      <c r="D2" s="22"/>
      <c r="E2" s="22"/>
      <c r="F2" s="22"/>
      <c r="G2" s="22"/>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row>
    <row r="3" spans="2:55">
      <c r="B3" s="21"/>
      <c r="C3" s="21"/>
      <c r="D3" s="21"/>
      <c r="E3" s="21"/>
      <c r="F3" s="21"/>
      <c r="G3" s="116" t="s">
        <v>0</v>
      </c>
      <c r="H3" s="21"/>
      <c r="I3" s="21"/>
      <c r="J3" s="21"/>
      <c r="K3" s="21"/>
      <c r="L3" s="21"/>
      <c r="M3" s="21"/>
      <c r="N3" s="21"/>
      <c r="O3" s="116" t="s">
        <v>0</v>
      </c>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row>
    <row r="4" spans="2:55">
      <c r="B4" s="21"/>
      <c r="C4" s="21"/>
      <c r="D4" s="107" t="s">
        <v>53</v>
      </c>
      <c r="E4" s="107" t="s">
        <v>54</v>
      </c>
      <c r="F4" s="107" t="s">
        <v>55</v>
      </c>
      <c r="G4" s="66" t="s">
        <v>4</v>
      </c>
      <c r="H4" s="21"/>
      <c r="I4" s="21"/>
      <c r="J4" s="21"/>
      <c r="K4" s="21"/>
      <c r="L4" s="21"/>
      <c r="M4" s="21"/>
      <c r="N4" s="21"/>
      <c r="O4" s="116"/>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2:55">
      <c r="B5" s="21"/>
      <c r="C5" s="117" t="s">
        <v>29</v>
      </c>
      <c r="D5" s="77">
        <v>61.247420316441186</v>
      </c>
      <c r="E5" s="77">
        <v>63.778264040846103</v>
      </c>
      <c r="F5" s="77">
        <v>62.475808354968102</v>
      </c>
      <c r="G5" s="77">
        <v>74.789199411988179</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row>
    <row r="6" spans="2:55">
      <c r="B6" s="21"/>
      <c r="C6" s="118" t="s">
        <v>31</v>
      </c>
      <c r="D6" s="53">
        <v>22.843384544829167</v>
      </c>
      <c r="E6" s="53">
        <v>22.659858983710187</v>
      </c>
      <c r="F6" s="53">
        <v>22.754307292895916</v>
      </c>
      <c r="G6" s="53">
        <v>16.029722676444841</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row>
    <row r="7" spans="2:55">
      <c r="B7" s="21"/>
      <c r="C7" s="118" t="s">
        <v>32</v>
      </c>
      <c r="D7" s="53">
        <v>8.9566613162118784</v>
      </c>
      <c r="E7" s="53">
        <v>7.7899343544857773</v>
      </c>
      <c r="F7" s="53">
        <v>8.3903705451970705</v>
      </c>
      <c r="G7" s="53">
        <v>4.8559288439621424</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row>
    <row r="8" spans="2:55">
      <c r="B8" s="21"/>
      <c r="C8" s="119" t="s">
        <v>33</v>
      </c>
      <c r="D8" s="69">
        <v>6.952533822517772</v>
      </c>
      <c r="E8" s="69">
        <v>5.7719426209579403</v>
      </c>
      <c r="F8" s="69">
        <v>6.3795138069388706</v>
      </c>
      <c r="G8" s="69">
        <v>4.3251490676048432</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row>
    <row r="9" spans="2:5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row>
    <row r="10" spans="2:55" ht="15" customHeight="1">
      <c r="B10" s="21"/>
      <c r="C10" s="160" t="s">
        <v>84</v>
      </c>
      <c r="D10" s="160"/>
      <c r="E10" s="160"/>
      <c r="F10" s="160"/>
      <c r="G10" s="160"/>
      <c r="H10" s="58"/>
      <c r="I10" s="58"/>
      <c r="J10" s="58"/>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row>
    <row r="11" spans="2:55">
      <c r="B11" s="21"/>
      <c r="C11" s="160"/>
      <c r="D11" s="160"/>
      <c r="E11" s="160"/>
      <c r="F11" s="160"/>
      <c r="G11" s="160"/>
      <c r="H11" s="58"/>
      <c r="I11" s="58"/>
      <c r="J11" s="58"/>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row>
    <row r="12" spans="2:55">
      <c r="B12" s="21"/>
      <c r="C12" s="160"/>
      <c r="D12" s="160"/>
      <c r="E12" s="160"/>
      <c r="F12" s="160"/>
      <c r="G12" s="160"/>
      <c r="H12" s="58"/>
      <c r="I12" s="58"/>
      <c r="J12" s="58"/>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row>
    <row r="13" spans="2:55">
      <c r="B13" s="21"/>
      <c r="C13" s="160"/>
      <c r="D13" s="160"/>
      <c r="E13" s="160"/>
      <c r="F13" s="160"/>
      <c r="G13" s="160"/>
      <c r="H13" s="58"/>
      <c r="I13" s="58"/>
      <c r="J13" s="58"/>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row>
    <row r="14" spans="2:55">
      <c r="B14" s="21"/>
      <c r="C14" s="160"/>
      <c r="D14" s="160"/>
      <c r="E14" s="160"/>
      <c r="F14" s="160"/>
      <c r="G14" s="160"/>
      <c r="H14" s="58"/>
      <c r="I14" s="58"/>
      <c r="J14" s="58"/>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row>
    <row r="15" spans="2:55">
      <c r="B15" s="21"/>
      <c r="C15" s="160"/>
      <c r="D15" s="160"/>
      <c r="E15" s="160"/>
      <c r="F15" s="160"/>
      <c r="G15" s="160"/>
      <c r="H15" s="58"/>
      <c r="I15" s="58"/>
      <c r="J15" s="58"/>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row>
    <row r="16" spans="2:55">
      <c r="B16" s="21"/>
      <c r="C16" s="58"/>
      <c r="D16" s="58"/>
      <c r="E16" s="58"/>
      <c r="F16" s="58"/>
      <c r="G16" s="58"/>
      <c r="H16" s="58"/>
      <c r="I16" s="58"/>
      <c r="J16" s="58"/>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row>
    <row r="17" spans="2:55">
      <c r="B17" s="21"/>
      <c r="C17" s="58"/>
      <c r="D17" s="58"/>
      <c r="E17" s="58"/>
      <c r="F17" s="58"/>
      <c r="G17" s="58"/>
      <c r="H17" s="58"/>
      <c r="I17" s="58"/>
      <c r="J17" s="58"/>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row>
    <row r="18" spans="2:55">
      <c r="B18" s="21"/>
      <c r="C18" s="58"/>
      <c r="D18" s="58"/>
      <c r="E18" s="58"/>
      <c r="F18" s="58"/>
      <c r="G18" s="58"/>
      <c r="H18" s="58"/>
      <c r="I18" s="58"/>
      <c r="J18" s="58"/>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row>
    <row r="19" spans="2:55">
      <c r="B19" s="21"/>
      <c r="C19" s="58"/>
      <c r="D19" s="58"/>
      <c r="E19" s="58"/>
      <c r="F19" s="58"/>
      <c r="G19" s="58"/>
      <c r="H19" s="58"/>
      <c r="I19" s="58"/>
      <c r="J19" s="58"/>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row>
    <row r="20" spans="2:55">
      <c r="B20" s="21"/>
      <c r="C20" s="58"/>
      <c r="D20" s="58"/>
      <c r="E20" s="58"/>
      <c r="F20" s="58"/>
      <c r="G20" s="58"/>
      <c r="H20" s="58"/>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row>
    <row r="21" spans="2:55">
      <c r="B21" s="21"/>
      <c r="C21" s="58"/>
      <c r="D21" s="58"/>
      <c r="E21" s="58"/>
      <c r="F21" s="58"/>
      <c r="G21" s="58"/>
      <c r="H21" s="58"/>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row>
    <row r="22" spans="2:55">
      <c r="B22" s="21"/>
      <c r="C22" s="22"/>
      <c r="D22" s="22"/>
      <c r="E22" s="22"/>
      <c r="F22" s="22"/>
      <c r="G22" s="22"/>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row>
    <row r="23" spans="2:55">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row>
    <row r="24" spans="2:5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row>
    <row r="25" spans="2:5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row>
    <row r="26" spans="2:55">
      <c r="B26" s="21"/>
      <c r="C26" s="21"/>
      <c r="D26" s="21"/>
      <c r="E26" s="21"/>
      <c r="F26" s="120"/>
      <c r="G26" s="120"/>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row>
    <row r="27" spans="2:55">
      <c r="B27" s="21"/>
      <c r="C27" s="21"/>
      <c r="D27" s="21"/>
      <c r="E27" s="21"/>
      <c r="F27" s="120"/>
      <c r="G27" s="120"/>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row>
    <row r="28" spans="2:55">
      <c r="B28" s="21"/>
      <c r="C28" s="21"/>
      <c r="D28" s="21"/>
      <c r="E28" s="21"/>
      <c r="F28" s="120"/>
      <c r="G28" s="1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row>
    <row r="29" spans="2:55">
      <c r="B29" s="21"/>
      <c r="C29" s="21"/>
      <c r="D29" s="21"/>
      <c r="E29" s="21"/>
      <c r="F29" s="120"/>
      <c r="G29" s="120"/>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row>
    <row r="30" spans="2:55">
      <c r="B30" s="21"/>
      <c r="C30" s="21"/>
      <c r="D30" s="21"/>
      <c r="E30" s="21"/>
      <c r="F30" s="120"/>
      <c r="G30" s="120"/>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row>
    <row r="31" spans="2:55">
      <c r="B31" s="21"/>
      <c r="C31" s="21"/>
      <c r="D31" s="21"/>
      <c r="E31" s="21"/>
      <c r="F31" s="120"/>
      <c r="G31" s="120"/>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row>
    <row r="32" spans="2:5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row>
    <row r="33" spans="2:5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row>
    <row r="34" spans="2:5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row>
    <row r="35" spans="2:5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row>
    <row r="36" spans="2:5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row>
    <row r="37" spans="2:5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row>
    <row r="38" spans="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row>
    <row r="39" spans="2:5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row>
    <row r="40" spans="2:5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row>
    <row r="41" spans="2:5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row>
    <row r="42" spans="2:5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row>
    <row r="43" spans="2:5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row>
    <row r="44" spans="2:5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row>
    <row r="45" spans="2:5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row>
    <row r="46" spans="2:5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row>
    <row r="47" spans="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row>
    <row r="48" spans="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row>
    <row r="49" spans="2:5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row>
    <row r="50" spans="2:5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row>
    <row r="51" spans="2:5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2:5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2:5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2:5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2:5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2:5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2:5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row>
    <row r="58" spans="2:5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row>
    <row r="59" spans="2:5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row>
    <row r="60" spans="2:5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row>
    <row r="61" spans="2:5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row>
    <row r="62" spans="2:5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row>
    <row r="63" spans="2:5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row>
    <row r="64" spans="2:5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row>
    <row r="65" spans="2:5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row>
    <row r="66" spans="2:5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row>
    <row r="67" spans="2:5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row>
    <row r="68" spans="2:5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row>
    <row r="69" spans="2:5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row>
    <row r="70" spans="2:5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row>
    <row r="71" spans="2:5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row>
    <row r="72" spans="2:5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row>
    <row r="73" spans="2:5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row>
    <row r="74" spans="2:5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row>
    <row r="75" spans="2:5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row>
    <row r="76" spans="2:5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row>
    <row r="77" spans="2:5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row>
    <row r="78" spans="2:5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row>
    <row r="79" spans="2:5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row>
    <row r="80" spans="2:5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row>
    <row r="81" spans="2:5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row>
    <row r="82" spans="2:5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row>
    <row r="83" spans="2:5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row>
    <row r="84" spans="2:5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row>
    <row r="85" spans="2:5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row>
    <row r="86" spans="2:5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row>
    <row r="87" spans="2:5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row>
    <row r="88" spans="2:5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row>
    <row r="89" spans="2:5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row>
    <row r="90" spans="2:5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row>
    <row r="91" spans="2:5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row>
    <row r="92" spans="2:5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row>
    <row r="93" spans="2:5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row>
    <row r="94" spans="2:5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row>
    <row r="95" spans="2:5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row>
    <row r="96" spans="2:5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row>
    <row r="97" spans="2:5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row>
    <row r="98" spans="2:5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row>
    <row r="99" spans="2:5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row>
    <row r="100" spans="2:5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row>
    <row r="101" spans="2:5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row>
    <row r="102" spans="2:5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row>
    <row r="103" spans="2:5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row>
    <row r="104" spans="2:5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row>
    <row r="105" spans="2:5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row>
    <row r="106" spans="2:5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row>
    <row r="107" spans="2:5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row>
    <row r="108" spans="2:5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row>
    <row r="109" spans="2:5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row>
    <row r="110" spans="2:5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row>
    <row r="111" spans="2:5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row>
    <row r="112" spans="2:5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row>
    <row r="113" spans="2:5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row>
    <row r="114" spans="2:5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row>
    <row r="115" spans="2:5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row>
    <row r="116" spans="2:5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row>
    <row r="117" spans="2:5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row>
    <row r="118" spans="2:5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row>
    <row r="119" spans="2:5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row>
    <row r="120" spans="2:5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row>
    <row r="121" spans="2:5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row>
    <row r="122" spans="2:5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row>
    <row r="123" spans="2:5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row>
    <row r="124" spans="2:5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row>
    <row r="125" spans="2:5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row>
    <row r="126" spans="2:5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row>
    <row r="127" spans="2:5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row>
    <row r="128" spans="2:5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row>
    <row r="129" spans="2:5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row>
    <row r="130" spans="2:5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row>
    <row r="131" spans="2:5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row>
    <row r="132" spans="2:5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row>
    <row r="133" spans="2:5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row>
    <row r="134" spans="2:5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row>
    <row r="135" spans="2:5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row>
    <row r="136" spans="2:5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row>
    <row r="137" spans="2:5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row>
    <row r="138" spans="2:5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row>
    <row r="139" spans="2:5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row>
    <row r="140" spans="2:5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row>
    <row r="141" spans="2:5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row>
    <row r="142" spans="2:5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row>
    <row r="143" spans="2:5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row>
    <row r="144" spans="2:5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row>
    <row r="145" spans="2:5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row>
    <row r="146" spans="2:5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row>
    <row r="147" spans="2:5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row>
    <row r="148" spans="2:5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row>
    <row r="149" spans="2:5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row>
    <row r="150" spans="2:5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row>
    <row r="151" spans="2:5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row>
    <row r="152" spans="2:5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row>
    <row r="153" spans="2:5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row>
    <row r="154" spans="2:5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row>
    <row r="155" spans="2:5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row>
    <row r="156" spans="2:5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row>
    <row r="157" spans="2:5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row>
    <row r="158" spans="2:5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row>
    <row r="159" spans="2:5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row>
    <row r="160" spans="2:5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row>
    <row r="161" spans="2:5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row>
    <row r="162" spans="2:5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row>
    <row r="163" spans="2:5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row>
    <row r="164" spans="2:5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row>
    <row r="165" spans="2:5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row>
    <row r="166" spans="2:5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row>
    <row r="167" spans="2:5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row>
    <row r="168" spans="2:5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row>
    <row r="169" spans="2:5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row>
    <row r="170" spans="2:5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row>
    <row r="171" spans="2:5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row>
    <row r="172" spans="2:5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row>
    <row r="173" spans="2:5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row>
    <row r="174" spans="2:5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row>
    <row r="175" spans="2:5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row>
    <row r="176" spans="2:5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row>
    <row r="177" spans="2:5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row>
    <row r="178" spans="2:5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row>
    <row r="179" spans="2:5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row>
    <row r="180" spans="2:5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row>
    <row r="181" spans="2:5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row>
    <row r="182" spans="2:5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row>
    <row r="183" spans="2:5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row>
    <row r="184" spans="2:5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row>
    <row r="185" spans="2:5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row>
    <row r="186" spans="2:5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row>
    <row r="187" spans="2:5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row>
    <row r="188" spans="2:5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row>
    <row r="189" spans="2:5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row>
    <row r="190" spans="2:5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row>
    <row r="191" spans="2:5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row>
    <row r="192" spans="2:5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row>
    <row r="193" spans="2:5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row>
    <row r="194" spans="2:5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row>
    <row r="195" spans="2:5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row>
    <row r="196" spans="2:5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row>
    <row r="197" spans="2:5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row>
    <row r="198" spans="2:5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row>
    <row r="199" spans="2:5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row>
    <row r="200" spans="2:5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row>
    <row r="201" spans="2:5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row>
    <row r="202" spans="2:5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row>
    <row r="203" spans="2:5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row>
    <row r="204" spans="2:5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row>
    <row r="205" spans="2:5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row>
    <row r="206" spans="2:5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row>
    <row r="207" spans="2:5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row>
    <row r="208" spans="2:5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row>
    <row r="209" spans="2:5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row>
    <row r="210" spans="2:5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row>
    <row r="211" spans="2:5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row>
    <row r="212" spans="2:5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row>
    <row r="213" spans="2:5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row>
    <row r="214" spans="2:5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row>
    <row r="215" spans="2:5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row>
    <row r="216" spans="2:5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row>
    <row r="217" spans="2:5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row>
    <row r="218" spans="2:5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row>
    <row r="219" spans="2:5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row>
    <row r="220" spans="2:5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row>
    <row r="221" spans="2:5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row>
    <row r="222" spans="2:5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row>
    <row r="223" spans="2:5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row>
    <row r="224" spans="2:5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row>
    <row r="225" spans="2:5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row>
    <row r="226" spans="2:5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row>
    <row r="227" spans="2:5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row>
    <row r="228" spans="2:5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row>
    <row r="229" spans="2:5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row>
    <row r="230" spans="2:5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row>
    <row r="231" spans="2:5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row>
    <row r="232" spans="2:55">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row>
    <row r="233" spans="2:55">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row>
    <row r="234" spans="2:55">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row>
    <row r="235" spans="2:55">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row>
    <row r="236" spans="2:55">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row>
    <row r="237" spans="2:55">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row>
    <row r="238" spans="2:55">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row>
    <row r="239" spans="2:55">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row>
    <row r="240" spans="2:55">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row>
    <row r="241" spans="2:55">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row>
    <row r="242" spans="2:55">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row>
  </sheetData>
  <mergeCells count="3">
    <mergeCell ref="B1:K1"/>
    <mergeCell ref="C10:G15"/>
    <mergeCell ref="A1:A104857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zoomScaleNormal="100" workbookViewId="0">
      <selection activeCell="C17" sqref="C17:M25"/>
    </sheetView>
  </sheetViews>
  <sheetFormatPr baseColWidth="10" defaultRowHeight="12.75"/>
  <cols>
    <col min="1" max="1" width="3.140625" style="64" customWidth="1"/>
    <col min="2" max="2" width="11.42578125" style="64"/>
    <col min="3" max="3" width="3.28515625" style="64" customWidth="1"/>
    <col min="4" max="4" width="16.85546875" style="64" customWidth="1"/>
    <col min="5" max="16384" width="11.42578125" style="64"/>
  </cols>
  <sheetData>
    <row r="1" spans="2:22">
      <c r="B1" s="164" t="s">
        <v>83</v>
      </c>
      <c r="C1" s="164"/>
      <c r="D1" s="164"/>
      <c r="E1" s="164"/>
      <c r="F1" s="164"/>
      <c r="G1" s="164"/>
      <c r="H1" s="164"/>
      <c r="I1" s="164"/>
      <c r="J1" s="164"/>
      <c r="K1" s="164"/>
      <c r="L1" s="164"/>
      <c r="M1" s="164"/>
      <c r="N1" s="164"/>
      <c r="O1" s="164"/>
      <c r="P1" s="164"/>
      <c r="Q1" s="164"/>
      <c r="R1" s="21"/>
      <c r="S1" s="21"/>
      <c r="T1" s="21"/>
      <c r="U1" s="21"/>
      <c r="V1" s="21"/>
    </row>
    <row r="2" spans="2:22">
      <c r="B2" s="164"/>
      <c r="C2" s="164"/>
      <c r="D2" s="164"/>
      <c r="E2" s="164"/>
      <c r="F2" s="164"/>
      <c r="G2" s="164"/>
      <c r="H2" s="164"/>
      <c r="I2" s="164"/>
      <c r="J2" s="164"/>
      <c r="K2" s="164"/>
      <c r="L2" s="164"/>
      <c r="M2" s="164"/>
      <c r="N2" s="164"/>
      <c r="O2" s="164"/>
      <c r="P2" s="164"/>
      <c r="Q2" s="164"/>
      <c r="R2" s="21"/>
      <c r="S2" s="21"/>
      <c r="T2" s="21"/>
      <c r="U2" s="21"/>
      <c r="V2" s="21"/>
    </row>
    <row r="3" spans="2:22">
      <c r="B3" s="21"/>
      <c r="C3" s="21"/>
      <c r="D3" s="21"/>
      <c r="E3" s="21"/>
      <c r="F3" s="24"/>
      <c r="G3" s="21"/>
      <c r="H3" s="21"/>
      <c r="I3" s="21"/>
      <c r="J3" s="21"/>
      <c r="K3" s="21"/>
      <c r="L3" s="21"/>
      <c r="M3" s="21"/>
      <c r="N3" s="25" t="s">
        <v>0</v>
      </c>
      <c r="O3" s="21"/>
      <c r="P3" s="21"/>
      <c r="Q3" s="21"/>
      <c r="R3" s="21"/>
      <c r="S3" s="21"/>
      <c r="T3" s="21"/>
      <c r="U3" s="21"/>
      <c r="V3" s="21"/>
    </row>
    <row r="4" spans="2:22">
      <c r="B4" s="145"/>
      <c r="C4" s="21"/>
      <c r="D4" s="26"/>
      <c r="E4" s="165" t="s">
        <v>71</v>
      </c>
      <c r="F4" s="166"/>
      <c r="G4" s="166"/>
      <c r="H4" s="166"/>
      <c r="I4" s="167"/>
      <c r="J4" s="165" t="s">
        <v>1</v>
      </c>
      <c r="K4" s="166"/>
      <c r="L4" s="166"/>
      <c r="M4" s="166"/>
      <c r="N4" s="167"/>
      <c r="O4" s="21"/>
      <c r="P4" s="21"/>
      <c r="Q4" s="21"/>
      <c r="R4" s="21"/>
      <c r="S4" s="21"/>
      <c r="T4" s="21"/>
      <c r="U4" s="21"/>
      <c r="V4" s="21"/>
    </row>
    <row r="5" spans="2:22" ht="38.25">
      <c r="B5" s="145"/>
      <c r="C5" s="21"/>
      <c r="D5" s="146"/>
      <c r="E5" s="27" t="s">
        <v>34</v>
      </c>
      <c r="F5" s="28" t="s">
        <v>47</v>
      </c>
      <c r="G5" s="28" t="s">
        <v>48</v>
      </c>
      <c r="H5" s="29" t="s">
        <v>49</v>
      </c>
      <c r="I5" s="30" t="s">
        <v>2</v>
      </c>
      <c r="J5" s="27" t="s">
        <v>34</v>
      </c>
      <c r="K5" s="28" t="s">
        <v>47</v>
      </c>
      <c r="L5" s="28" t="s">
        <v>48</v>
      </c>
      <c r="M5" s="29" t="s">
        <v>49</v>
      </c>
      <c r="N5" s="126" t="s">
        <v>2</v>
      </c>
      <c r="O5" s="21"/>
      <c r="P5" s="21"/>
      <c r="Q5" s="21"/>
      <c r="R5" s="21"/>
      <c r="S5" s="21"/>
      <c r="T5" s="21"/>
      <c r="U5" s="21"/>
      <c r="V5" s="21"/>
    </row>
    <row r="6" spans="2:22" ht="24.75" customHeight="1">
      <c r="B6" s="21"/>
      <c r="C6" s="173" t="s">
        <v>67</v>
      </c>
      <c r="D6" s="174"/>
      <c r="E6" s="140"/>
      <c r="F6" s="141"/>
      <c r="G6" s="141"/>
      <c r="H6" s="142"/>
      <c r="I6" s="65"/>
      <c r="J6" s="140"/>
      <c r="K6" s="141"/>
      <c r="L6" s="141"/>
      <c r="M6" s="142"/>
      <c r="N6" s="65"/>
      <c r="O6" s="21"/>
      <c r="P6" s="21"/>
      <c r="Q6" s="21"/>
      <c r="R6" s="21"/>
      <c r="S6" s="21"/>
      <c r="T6" s="21"/>
      <c r="U6" s="21"/>
      <c r="V6" s="21"/>
    </row>
    <row r="7" spans="2:22" ht="22.5" customHeight="1">
      <c r="B7" s="21"/>
      <c r="C7" s="94"/>
      <c r="D7" s="51" t="s">
        <v>36</v>
      </c>
      <c r="E7" s="127">
        <f t="shared" ref="E7" si="0">SUM(F7:H7)</f>
        <v>14.561072389246386</v>
      </c>
      <c r="F7" s="124">
        <v>0.25561384475917315</v>
      </c>
      <c r="G7" s="124">
        <v>3.0183239459644224</v>
      </c>
      <c r="H7" s="128">
        <v>11.28713459852279</v>
      </c>
      <c r="I7" s="129">
        <f t="shared" ref="I7" si="1">100-SUM(F7:H7)</f>
        <v>85.438927610753609</v>
      </c>
      <c r="J7" s="144">
        <f>SUM(K7:M7)</f>
        <v>35.152848162403963</v>
      </c>
      <c r="K7" s="124">
        <v>0.96152417185572681</v>
      </c>
      <c r="L7" s="124">
        <v>2.7478488311611113</v>
      </c>
      <c r="M7" s="128">
        <v>31.443475159387123</v>
      </c>
      <c r="N7" s="129">
        <f t="shared" ref="N7" si="2">100-SUM(K7:M7)</f>
        <v>64.847151837596044</v>
      </c>
      <c r="O7" s="21"/>
      <c r="P7" s="21"/>
      <c r="Q7" s="21"/>
      <c r="R7" s="21"/>
      <c r="S7" s="21"/>
      <c r="T7" s="21"/>
      <c r="U7" s="21"/>
      <c r="V7" s="21"/>
    </row>
    <row r="8" spans="2:22" ht="22.5" customHeight="1">
      <c r="B8" s="21"/>
      <c r="C8" s="94"/>
      <c r="D8" s="51" t="s">
        <v>44</v>
      </c>
      <c r="E8" s="127">
        <f t="shared" ref="E8" si="3">SUM(F8:H8)</f>
        <v>100</v>
      </c>
      <c r="F8" s="124">
        <v>1.755460298020004</v>
      </c>
      <c r="G8" s="124">
        <v>20.728720146968769</v>
      </c>
      <c r="H8" s="128">
        <v>77.51581955501122</v>
      </c>
      <c r="I8" s="129">
        <f t="shared" ref="I8" si="4">100-SUM(F8:H8)</f>
        <v>0</v>
      </c>
      <c r="J8" s="130">
        <f t="shared" ref="J8:J10" si="5">SUM(K8:M8)</f>
        <v>95.448050622576034</v>
      </c>
      <c r="K8" s="124">
        <v>5.0826699326393143</v>
      </c>
      <c r="L8" s="124">
        <v>14.462135129618289</v>
      </c>
      <c r="M8" s="128">
        <v>75.903245560318439</v>
      </c>
      <c r="N8" s="129">
        <f t="shared" ref="N8:N10" si="6">100-SUM(K8:M8)</f>
        <v>4.5519493774239663</v>
      </c>
      <c r="O8" s="21"/>
      <c r="P8" s="21"/>
      <c r="Q8" s="21"/>
      <c r="R8" s="21"/>
      <c r="S8" s="21"/>
      <c r="T8" s="21"/>
      <c r="U8" s="21"/>
      <c r="V8" s="21"/>
    </row>
    <row r="9" spans="2:22" ht="22.5" customHeight="1">
      <c r="B9" s="21"/>
      <c r="C9" s="94"/>
      <c r="D9" s="51" t="s">
        <v>45</v>
      </c>
      <c r="E9" s="127">
        <v>0</v>
      </c>
      <c r="F9" s="131">
        <v>0</v>
      </c>
      <c r="G9" s="131">
        <v>0</v>
      </c>
      <c r="H9" s="132">
        <v>0</v>
      </c>
      <c r="I9" s="129">
        <f>100-SUM(F9:H9)</f>
        <v>100</v>
      </c>
      <c r="J9" s="130">
        <f t="shared" si="5"/>
        <v>24.876937259745002</v>
      </c>
      <c r="K9" s="124">
        <v>0.25917100067836707</v>
      </c>
      <c r="L9" s="124">
        <v>0.75142196169835274</v>
      </c>
      <c r="M9" s="128">
        <v>23.866344297368283</v>
      </c>
      <c r="N9" s="129">
        <f t="shared" si="6"/>
        <v>75.123062740254994</v>
      </c>
      <c r="O9" s="21"/>
      <c r="P9" s="21"/>
      <c r="Q9" s="21"/>
      <c r="R9" s="21"/>
      <c r="S9" s="21"/>
      <c r="T9" s="21"/>
      <c r="U9" s="21"/>
      <c r="V9" s="21"/>
    </row>
    <row r="10" spans="2:22" ht="22.5" customHeight="1">
      <c r="B10" s="21"/>
      <c r="C10" s="94"/>
      <c r="D10" s="51" t="s">
        <v>46</v>
      </c>
      <c r="E10" s="127">
        <v>0</v>
      </c>
      <c r="F10" s="124">
        <v>0</v>
      </c>
      <c r="G10" s="124">
        <v>0</v>
      </c>
      <c r="H10" s="128">
        <v>0</v>
      </c>
      <c r="I10" s="129">
        <f>100-SUM(F10:H10)</f>
        <v>100</v>
      </c>
      <c r="J10" s="130">
        <f t="shared" si="5"/>
        <v>16.231535554792167</v>
      </c>
      <c r="K10" s="124">
        <v>0.13740982480247338</v>
      </c>
      <c r="L10" s="124">
        <v>0.74287186533837168</v>
      </c>
      <c r="M10" s="128">
        <v>15.351253864651323</v>
      </c>
      <c r="N10" s="129">
        <f t="shared" si="6"/>
        <v>83.768464445207826</v>
      </c>
      <c r="O10" s="21"/>
      <c r="P10" s="21"/>
      <c r="Q10" s="21"/>
      <c r="R10" s="21"/>
      <c r="S10" s="21"/>
      <c r="T10" s="21"/>
      <c r="U10" s="21"/>
      <c r="V10" s="21"/>
    </row>
    <row r="11" spans="2:22" ht="24.75" customHeight="1">
      <c r="B11" s="21"/>
      <c r="C11" s="173" t="s">
        <v>68</v>
      </c>
      <c r="D11" s="174"/>
      <c r="E11" s="140"/>
      <c r="F11" s="141"/>
      <c r="G11" s="141"/>
      <c r="H11" s="142"/>
      <c r="I11" s="65"/>
      <c r="J11" s="140"/>
      <c r="K11" s="141"/>
      <c r="L11" s="141"/>
      <c r="M11" s="142"/>
      <c r="N11" s="142"/>
      <c r="O11" s="21"/>
      <c r="P11" s="21"/>
      <c r="Q11" s="21"/>
      <c r="R11" s="21"/>
      <c r="S11" s="21"/>
      <c r="T11" s="21"/>
      <c r="U11" s="21"/>
      <c r="V11" s="21"/>
    </row>
    <row r="12" spans="2:22" ht="22.5" customHeight="1">
      <c r="B12" s="21"/>
      <c r="C12" s="99"/>
      <c r="D12" s="51" t="s">
        <v>36</v>
      </c>
      <c r="E12" s="127">
        <f t="shared" ref="E12" si="7">SUM(F12:H12)</f>
        <v>15.974694251577203</v>
      </c>
      <c r="F12" s="124">
        <v>0.25376237972720544</v>
      </c>
      <c r="G12" s="124">
        <v>6.9467451450322484</v>
      </c>
      <c r="H12" s="128">
        <v>8.7741867268177494</v>
      </c>
      <c r="I12" s="129">
        <f t="shared" ref="I12" si="8">100-SUM(F12:H12)</f>
        <v>84.025305748422795</v>
      </c>
      <c r="J12" s="130">
        <f t="shared" ref="J12:J15" si="9">SUM(K12:M12)</f>
        <v>43.056779332463961</v>
      </c>
      <c r="K12" s="124">
        <v>1.4432735346984809</v>
      </c>
      <c r="L12" s="124">
        <v>6.8163394776724351</v>
      </c>
      <c r="M12" s="128">
        <v>34.797166320093048</v>
      </c>
      <c r="N12" s="133">
        <f t="shared" ref="N12" si="10">100-SUM(K12:M12)</f>
        <v>56.943220667536039</v>
      </c>
      <c r="O12" s="21"/>
      <c r="P12" s="21"/>
      <c r="Q12" s="21"/>
      <c r="R12" s="21"/>
      <c r="S12" s="21"/>
      <c r="T12" s="21"/>
      <c r="U12" s="21"/>
      <c r="V12" s="21"/>
    </row>
    <row r="13" spans="2:22" ht="22.5" customHeight="1">
      <c r="B13" s="21"/>
      <c r="C13" s="94"/>
      <c r="D13" s="51" t="s">
        <v>44</v>
      </c>
      <c r="E13" s="127">
        <f t="shared" ref="E13" si="11">SUM(F13:H13)</f>
        <v>100</v>
      </c>
      <c r="F13" s="124">
        <v>1.5885273028130171</v>
      </c>
      <c r="G13" s="124">
        <v>43.485934914506345</v>
      </c>
      <c r="H13" s="128">
        <v>54.925537782680642</v>
      </c>
      <c r="I13" s="129">
        <f t="shared" ref="I13" si="12">100-SUM(F13:H13)</f>
        <v>0</v>
      </c>
      <c r="J13" s="130">
        <f t="shared" si="9"/>
        <v>93.656922228350794</v>
      </c>
      <c r="K13" s="124">
        <v>5.990071704357419</v>
      </c>
      <c r="L13" s="124">
        <v>33.63485934914506</v>
      </c>
      <c r="M13" s="128">
        <v>54.031991174848315</v>
      </c>
      <c r="N13" s="133">
        <f t="shared" ref="N13:N15" si="13">100-SUM(K13:M13)</f>
        <v>6.3430777716492059</v>
      </c>
      <c r="O13" s="21"/>
      <c r="P13" s="21"/>
      <c r="Q13" s="21"/>
      <c r="R13" s="21"/>
      <c r="S13" s="21"/>
      <c r="T13" s="21"/>
      <c r="U13" s="21"/>
      <c r="V13" s="21"/>
    </row>
    <row r="14" spans="2:22" ht="22.5" customHeight="1">
      <c r="B14" s="21"/>
      <c r="C14" s="94"/>
      <c r="D14" s="51" t="s">
        <v>45</v>
      </c>
      <c r="E14" s="127">
        <v>0</v>
      </c>
      <c r="F14" s="131">
        <v>0</v>
      </c>
      <c r="G14" s="131">
        <v>0</v>
      </c>
      <c r="H14" s="132">
        <v>0</v>
      </c>
      <c r="I14" s="129">
        <f>100-SUM(F14:H14)</f>
        <v>100</v>
      </c>
      <c r="J14" s="130">
        <f t="shared" si="9"/>
        <v>33.43679872485896</v>
      </c>
      <c r="K14" s="124">
        <v>0.57884692015687589</v>
      </c>
      <c r="L14" s="124">
        <v>1.717665317422034</v>
      </c>
      <c r="M14" s="128">
        <v>31.140286487280051</v>
      </c>
      <c r="N14" s="133">
        <f t="shared" si="13"/>
        <v>66.56320127514104</v>
      </c>
      <c r="O14" s="21"/>
      <c r="P14" s="21"/>
      <c r="Q14" s="21"/>
      <c r="R14" s="21"/>
      <c r="S14" s="21"/>
      <c r="T14" s="21"/>
      <c r="U14" s="21"/>
      <c r="V14" s="21"/>
    </row>
    <row r="15" spans="2:22" ht="22.5" customHeight="1">
      <c r="B15" s="21"/>
      <c r="C15" s="100"/>
      <c r="D15" s="74" t="s">
        <v>46</v>
      </c>
      <c r="E15" s="134">
        <v>0</v>
      </c>
      <c r="F15" s="135">
        <v>0</v>
      </c>
      <c r="G15" s="135">
        <v>0</v>
      </c>
      <c r="H15" s="135">
        <v>0</v>
      </c>
      <c r="I15" s="137">
        <f t="shared" ref="I15" si="14">100-SUM(F15:H15)</f>
        <v>100</v>
      </c>
      <c r="J15" s="138">
        <f t="shared" si="9"/>
        <v>21.970311145900308</v>
      </c>
      <c r="K15" s="135">
        <v>0.36062732380979001</v>
      </c>
      <c r="L15" s="135">
        <v>1.8422744681445862</v>
      </c>
      <c r="M15" s="136">
        <v>19.767409353945933</v>
      </c>
      <c r="N15" s="139">
        <f t="shared" si="13"/>
        <v>78.029688854099689</v>
      </c>
      <c r="O15" s="21"/>
      <c r="P15" s="21"/>
      <c r="Q15" s="21"/>
      <c r="R15" s="21"/>
      <c r="S15" s="21"/>
      <c r="T15" s="21"/>
      <c r="U15" s="21"/>
      <c r="V15" s="21"/>
    </row>
    <row r="16" spans="2:22">
      <c r="B16" s="21"/>
      <c r="C16" s="21"/>
      <c r="D16" s="21"/>
      <c r="E16" s="21"/>
      <c r="F16" s="21"/>
      <c r="G16" s="21"/>
      <c r="H16" s="21"/>
      <c r="I16" s="21"/>
      <c r="J16" s="21"/>
      <c r="K16" s="21"/>
      <c r="L16" s="21"/>
      <c r="M16" s="21"/>
      <c r="N16" s="21"/>
      <c r="O16" s="21"/>
      <c r="P16" s="21"/>
      <c r="Q16" s="21"/>
      <c r="R16" s="21"/>
      <c r="S16" s="21"/>
      <c r="T16" s="21"/>
      <c r="U16" s="21"/>
      <c r="V16" s="21"/>
    </row>
    <row r="17" spans="2:22" ht="16.5" customHeight="1">
      <c r="B17" s="21"/>
      <c r="C17" s="163" t="s">
        <v>91</v>
      </c>
      <c r="D17" s="163"/>
      <c r="E17" s="163"/>
      <c r="F17" s="163"/>
      <c r="G17" s="163"/>
      <c r="H17" s="163"/>
      <c r="I17" s="163"/>
      <c r="J17" s="163"/>
      <c r="K17" s="163"/>
      <c r="L17" s="163"/>
      <c r="M17" s="163"/>
      <c r="N17" s="21"/>
      <c r="O17" s="21"/>
      <c r="P17" s="21"/>
      <c r="Q17" s="21"/>
      <c r="R17" s="21"/>
      <c r="S17" s="21"/>
      <c r="T17" s="21"/>
      <c r="U17" s="21"/>
      <c r="V17" s="21"/>
    </row>
    <row r="18" spans="2:22">
      <c r="B18" s="21"/>
      <c r="C18" s="163"/>
      <c r="D18" s="163"/>
      <c r="E18" s="163"/>
      <c r="F18" s="163"/>
      <c r="G18" s="163"/>
      <c r="H18" s="163"/>
      <c r="I18" s="163"/>
      <c r="J18" s="163"/>
      <c r="K18" s="163"/>
      <c r="L18" s="163"/>
      <c r="M18" s="163"/>
      <c r="N18" s="21"/>
      <c r="O18" s="21"/>
      <c r="P18" s="21"/>
      <c r="Q18" s="21"/>
      <c r="R18" s="21"/>
      <c r="S18" s="21"/>
      <c r="T18" s="21"/>
      <c r="U18" s="21"/>
      <c r="V18" s="21"/>
    </row>
    <row r="19" spans="2:22">
      <c r="B19" s="21"/>
      <c r="C19" s="163"/>
      <c r="D19" s="163"/>
      <c r="E19" s="163"/>
      <c r="F19" s="163"/>
      <c r="G19" s="163"/>
      <c r="H19" s="163"/>
      <c r="I19" s="163"/>
      <c r="J19" s="163"/>
      <c r="K19" s="163"/>
      <c r="L19" s="163"/>
      <c r="M19" s="163"/>
      <c r="N19" s="21"/>
      <c r="O19" s="21"/>
      <c r="P19" s="21"/>
      <c r="Q19" s="21"/>
      <c r="R19" s="21"/>
      <c r="S19" s="21"/>
      <c r="T19" s="21"/>
      <c r="U19" s="21"/>
      <c r="V19" s="21"/>
    </row>
    <row r="20" spans="2:22">
      <c r="B20" s="21"/>
      <c r="C20" s="163"/>
      <c r="D20" s="163"/>
      <c r="E20" s="163"/>
      <c r="F20" s="163"/>
      <c r="G20" s="163"/>
      <c r="H20" s="163"/>
      <c r="I20" s="163"/>
      <c r="J20" s="163"/>
      <c r="K20" s="163"/>
      <c r="L20" s="163"/>
      <c r="M20" s="163"/>
      <c r="N20" s="21"/>
      <c r="O20" s="21"/>
      <c r="P20" s="21"/>
      <c r="Q20" s="21"/>
      <c r="R20" s="21"/>
      <c r="S20" s="21"/>
      <c r="T20" s="21"/>
      <c r="U20" s="21"/>
      <c r="V20" s="21"/>
    </row>
    <row r="21" spans="2:22">
      <c r="B21" s="21"/>
      <c r="C21" s="163"/>
      <c r="D21" s="163"/>
      <c r="E21" s="163"/>
      <c r="F21" s="163"/>
      <c r="G21" s="163"/>
      <c r="H21" s="163"/>
      <c r="I21" s="163"/>
      <c r="J21" s="163"/>
      <c r="K21" s="163"/>
      <c r="L21" s="163"/>
      <c r="M21" s="163"/>
      <c r="N21" s="21"/>
      <c r="O21" s="21"/>
      <c r="P21" s="21"/>
      <c r="Q21" s="21"/>
      <c r="R21" s="21"/>
      <c r="S21" s="21"/>
      <c r="T21" s="21"/>
      <c r="U21" s="21"/>
      <c r="V21" s="21"/>
    </row>
    <row r="22" spans="2:22">
      <c r="B22" s="21"/>
      <c r="C22" s="163"/>
      <c r="D22" s="163"/>
      <c r="E22" s="163"/>
      <c r="F22" s="163"/>
      <c r="G22" s="163"/>
      <c r="H22" s="163"/>
      <c r="I22" s="163"/>
      <c r="J22" s="163"/>
      <c r="K22" s="163"/>
      <c r="L22" s="163"/>
      <c r="M22" s="163"/>
      <c r="N22" s="21"/>
      <c r="O22" s="21"/>
      <c r="P22" s="21"/>
      <c r="Q22" s="21"/>
      <c r="R22" s="21"/>
      <c r="S22" s="21"/>
      <c r="T22" s="21"/>
      <c r="U22" s="21"/>
      <c r="V22" s="21"/>
    </row>
    <row r="23" spans="2:22">
      <c r="B23" s="21"/>
      <c r="C23" s="163"/>
      <c r="D23" s="163"/>
      <c r="E23" s="163"/>
      <c r="F23" s="163"/>
      <c r="G23" s="163"/>
      <c r="H23" s="163"/>
      <c r="I23" s="163"/>
      <c r="J23" s="163"/>
      <c r="K23" s="163"/>
      <c r="L23" s="163"/>
      <c r="M23" s="163"/>
      <c r="N23" s="21"/>
      <c r="O23" s="21"/>
      <c r="P23" s="21"/>
      <c r="Q23" s="21"/>
      <c r="R23" s="21"/>
      <c r="S23" s="21"/>
      <c r="T23" s="21"/>
      <c r="U23" s="21"/>
      <c r="V23" s="21"/>
    </row>
    <row r="24" spans="2:22">
      <c r="B24" s="21"/>
      <c r="C24" s="163"/>
      <c r="D24" s="163"/>
      <c r="E24" s="163"/>
      <c r="F24" s="163"/>
      <c r="G24" s="163"/>
      <c r="H24" s="163"/>
      <c r="I24" s="163"/>
      <c r="J24" s="163"/>
      <c r="K24" s="163"/>
      <c r="L24" s="163"/>
      <c r="M24" s="163"/>
      <c r="N24" s="21"/>
      <c r="O24" s="21"/>
      <c r="P24" s="21"/>
      <c r="Q24" s="21"/>
      <c r="R24" s="21"/>
      <c r="S24" s="21"/>
      <c r="T24" s="21"/>
      <c r="U24" s="21"/>
      <c r="V24" s="21"/>
    </row>
    <row r="25" spans="2:22">
      <c r="B25" s="21"/>
      <c r="C25" s="163"/>
      <c r="D25" s="163"/>
      <c r="E25" s="163"/>
      <c r="F25" s="163"/>
      <c r="G25" s="163"/>
      <c r="H25" s="163"/>
      <c r="I25" s="163"/>
      <c r="J25" s="163"/>
      <c r="K25" s="163"/>
      <c r="L25" s="163"/>
      <c r="M25" s="163"/>
      <c r="N25" s="21"/>
      <c r="O25" s="21"/>
      <c r="P25" s="21"/>
      <c r="Q25" s="21"/>
      <c r="R25" s="21"/>
      <c r="S25" s="21"/>
      <c r="T25" s="21"/>
      <c r="U25" s="21"/>
      <c r="V25" s="21"/>
    </row>
    <row r="26" spans="2:22">
      <c r="B26" s="21"/>
      <c r="C26" s="21"/>
      <c r="D26" s="21"/>
      <c r="E26" s="21"/>
      <c r="F26" s="21"/>
      <c r="G26" s="21"/>
      <c r="H26" s="21"/>
      <c r="I26" s="21"/>
      <c r="J26" s="21"/>
      <c r="K26" s="21"/>
      <c r="L26" s="21"/>
      <c r="M26" s="21"/>
      <c r="N26" s="21"/>
      <c r="O26" s="21"/>
      <c r="P26" s="21"/>
      <c r="Q26" s="21"/>
      <c r="R26" s="21"/>
      <c r="S26" s="21"/>
      <c r="T26" s="21"/>
      <c r="U26" s="21"/>
      <c r="V26" s="21"/>
    </row>
    <row r="27" spans="2:22">
      <c r="B27" s="21"/>
      <c r="C27" s="21"/>
      <c r="D27" s="21"/>
      <c r="E27" s="21"/>
      <c r="F27" s="21"/>
      <c r="G27" s="21"/>
      <c r="H27" s="21"/>
      <c r="I27" s="21"/>
      <c r="J27" s="21"/>
      <c r="K27" s="21"/>
      <c r="L27" s="21"/>
      <c r="M27" s="21"/>
      <c r="N27" s="21"/>
      <c r="O27" s="21"/>
      <c r="P27" s="21"/>
      <c r="Q27" s="21"/>
      <c r="R27" s="21"/>
      <c r="S27" s="21"/>
      <c r="T27" s="21"/>
      <c r="U27" s="21"/>
      <c r="V27" s="21"/>
    </row>
    <row r="28" spans="2:22">
      <c r="B28" s="21"/>
      <c r="C28" s="21"/>
      <c r="D28" s="21"/>
      <c r="E28" s="21"/>
      <c r="F28" s="21"/>
      <c r="G28" s="21"/>
      <c r="H28" s="21"/>
      <c r="I28" s="21"/>
      <c r="J28" s="21"/>
      <c r="K28" s="21"/>
      <c r="L28" s="21"/>
      <c r="M28" s="21"/>
      <c r="N28" s="21"/>
      <c r="O28" s="21"/>
      <c r="P28" s="21"/>
      <c r="Q28" s="21"/>
      <c r="R28" s="21"/>
      <c r="S28" s="21"/>
      <c r="T28" s="21"/>
      <c r="U28" s="21"/>
      <c r="V28" s="21"/>
    </row>
    <row r="29" spans="2:22">
      <c r="B29" s="21"/>
      <c r="C29" s="21"/>
      <c r="D29" s="21"/>
      <c r="E29" s="21"/>
      <c r="F29" s="21"/>
      <c r="G29" s="21"/>
      <c r="H29" s="21"/>
      <c r="I29" s="21"/>
      <c r="J29" s="21"/>
      <c r="K29" s="21"/>
      <c r="L29" s="21"/>
      <c r="M29" s="21"/>
      <c r="N29" s="21"/>
      <c r="O29" s="21"/>
      <c r="P29" s="21"/>
      <c r="Q29" s="21"/>
      <c r="R29" s="21"/>
      <c r="S29" s="21"/>
      <c r="T29" s="21"/>
      <c r="U29" s="21"/>
      <c r="V29" s="21"/>
    </row>
    <row r="30" spans="2:22">
      <c r="B30" s="21"/>
      <c r="C30" s="21"/>
      <c r="D30" s="21"/>
      <c r="E30" s="21"/>
      <c r="F30" s="21"/>
      <c r="G30" s="21"/>
      <c r="H30" s="21"/>
      <c r="I30" s="21"/>
      <c r="J30" s="21"/>
      <c r="K30" s="21"/>
      <c r="L30" s="21"/>
      <c r="M30" s="21"/>
      <c r="N30" s="21"/>
      <c r="O30" s="21"/>
      <c r="P30" s="21"/>
      <c r="Q30" s="21"/>
      <c r="R30" s="21"/>
      <c r="S30" s="21"/>
      <c r="T30" s="21"/>
      <c r="U30" s="21"/>
      <c r="V30" s="21"/>
    </row>
    <row r="31" spans="2:22">
      <c r="B31" s="21"/>
      <c r="C31" s="21"/>
      <c r="D31" s="21"/>
      <c r="E31" s="21"/>
      <c r="F31" s="21"/>
      <c r="G31" s="21"/>
      <c r="H31" s="21"/>
      <c r="I31" s="21"/>
      <c r="J31" s="21"/>
      <c r="K31" s="21"/>
      <c r="L31" s="21"/>
      <c r="M31" s="21"/>
      <c r="N31" s="21"/>
      <c r="O31" s="21"/>
      <c r="P31" s="21"/>
      <c r="Q31" s="21"/>
      <c r="R31" s="21"/>
      <c r="S31" s="21"/>
      <c r="T31" s="21"/>
      <c r="U31" s="21"/>
      <c r="V31" s="21"/>
    </row>
    <row r="32" spans="2:22">
      <c r="B32" s="21"/>
      <c r="C32" s="21"/>
      <c r="D32" s="21"/>
      <c r="E32" s="21"/>
      <c r="F32" s="21"/>
      <c r="G32" s="21"/>
      <c r="H32" s="21"/>
      <c r="I32" s="21"/>
      <c r="J32" s="21"/>
      <c r="K32" s="21"/>
      <c r="L32" s="21"/>
      <c r="M32" s="21"/>
      <c r="N32" s="21"/>
      <c r="O32" s="21"/>
      <c r="P32" s="21"/>
      <c r="Q32" s="21"/>
      <c r="R32" s="21"/>
      <c r="S32" s="21"/>
      <c r="T32" s="21"/>
      <c r="U32" s="21"/>
      <c r="V32" s="21"/>
    </row>
    <row r="33" spans="2:22">
      <c r="B33" s="21"/>
      <c r="C33" s="21"/>
      <c r="D33" s="21"/>
      <c r="E33" s="21"/>
      <c r="F33" s="21"/>
      <c r="G33" s="21"/>
      <c r="H33" s="21"/>
      <c r="I33" s="21"/>
      <c r="J33" s="21"/>
      <c r="K33" s="21"/>
      <c r="L33" s="21"/>
      <c r="M33" s="21"/>
      <c r="N33" s="21"/>
      <c r="O33" s="21"/>
      <c r="P33" s="21"/>
      <c r="Q33" s="21"/>
      <c r="R33" s="21"/>
      <c r="S33" s="21"/>
      <c r="T33" s="21"/>
      <c r="U33" s="21"/>
      <c r="V33" s="21"/>
    </row>
    <row r="34" spans="2:22">
      <c r="B34" s="21"/>
      <c r="C34" s="21"/>
      <c r="D34" s="21"/>
      <c r="E34" s="21"/>
      <c r="F34" s="21"/>
      <c r="G34" s="21"/>
      <c r="H34" s="21"/>
      <c r="I34" s="21"/>
      <c r="J34" s="21"/>
      <c r="K34" s="21"/>
      <c r="L34" s="21"/>
      <c r="M34" s="21"/>
      <c r="N34" s="21"/>
      <c r="O34" s="21"/>
      <c r="P34" s="21"/>
      <c r="Q34" s="21"/>
      <c r="R34" s="21"/>
      <c r="S34" s="21"/>
      <c r="T34" s="21"/>
      <c r="U34" s="21"/>
      <c r="V34" s="21"/>
    </row>
    <row r="35" spans="2:22">
      <c r="B35" s="21"/>
      <c r="C35" s="21"/>
      <c r="D35" s="21"/>
      <c r="E35" s="21"/>
      <c r="F35" s="21"/>
      <c r="G35" s="21"/>
      <c r="H35" s="21"/>
      <c r="I35" s="21"/>
      <c r="J35" s="21"/>
      <c r="K35" s="21"/>
      <c r="L35" s="21"/>
      <c r="M35" s="21"/>
      <c r="N35" s="21"/>
      <c r="O35" s="21"/>
      <c r="P35" s="21"/>
      <c r="Q35" s="21"/>
      <c r="R35" s="21"/>
      <c r="S35" s="21"/>
      <c r="T35" s="21"/>
      <c r="U35" s="21"/>
      <c r="V35" s="21"/>
    </row>
    <row r="36" spans="2:22">
      <c r="B36" s="21"/>
      <c r="C36" s="21"/>
      <c r="D36" s="21"/>
      <c r="E36" s="21"/>
      <c r="F36" s="21"/>
      <c r="G36" s="21"/>
      <c r="H36" s="21"/>
      <c r="I36" s="21"/>
      <c r="J36" s="21"/>
      <c r="K36" s="21"/>
      <c r="L36" s="21"/>
      <c r="M36" s="21"/>
      <c r="N36" s="21"/>
      <c r="O36" s="21"/>
      <c r="P36" s="21"/>
      <c r="Q36" s="21"/>
      <c r="R36" s="21"/>
      <c r="S36" s="21"/>
      <c r="T36" s="21"/>
      <c r="U36" s="21"/>
      <c r="V36" s="21"/>
    </row>
    <row r="37" spans="2:22">
      <c r="B37" s="21"/>
      <c r="C37" s="21"/>
      <c r="D37" s="21"/>
      <c r="E37" s="21"/>
      <c r="F37" s="21"/>
      <c r="G37" s="21"/>
      <c r="H37" s="21"/>
      <c r="I37" s="21"/>
      <c r="J37" s="21"/>
      <c r="K37" s="21"/>
      <c r="L37" s="21"/>
      <c r="M37" s="21"/>
      <c r="N37" s="21"/>
      <c r="O37" s="21"/>
      <c r="P37" s="21"/>
      <c r="Q37" s="21"/>
      <c r="R37" s="21"/>
      <c r="S37" s="21"/>
      <c r="T37" s="21"/>
      <c r="U37" s="21"/>
      <c r="V37" s="21"/>
    </row>
    <row r="38" spans="2:22">
      <c r="B38" s="21"/>
      <c r="C38" s="21"/>
      <c r="D38" s="21"/>
      <c r="E38" s="21"/>
      <c r="F38" s="21"/>
      <c r="G38" s="21"/>
      <c r="H38" s="21"/>
      <c r="I38" s="21"/>
      <c r="J38" s="21"/>
      <c r="K38" s="21"/>
      <c r="L38" s="21"/>
      <c r="M38" s="21"/>
      <c r="N38" s="21"/>
      <c r="O38" s="21"/>
      <c r="P38" s="21"/>
      <c r="Q38" s="21"/>
      <c r="R38" s="21"/>
      <c r="S38" s="21"/>
      <c r="T38" s="21"/>
      <c r="U38" s="21"/>
      <c r="V38" s="21"/>
    </row>
    <row r="39" spans="2:22">
      <c r="B39" s="21"/>
      <c r="C39" s="21"/>
      <c r="D39" s="21"/>
      <c r="E39" s="21"/>
      <c r="F39" s="21"/>
      <c r="G39" s="21"/>
      <c r="H39" s="21"/>
      <c r="I39" s="21"/>
      <c r="J39" s="21"/>
      <c r="K39" s="21"/>
      <c r="L39" s="21"/>
      <c r="M39" s="21"/>
      <c r="N39" s="21"/>
      <c r="O39" s="21"/>
      <c r="P39" s="21"/>
      <c r="Q39" s="21"/>
      <c r="R39" s="21"/>
      <c r="S39" s="21"/>
      <c r="T39" s="21"/>
      <c r="U39" s="21"/>
      <c r="V39" s="21"/>
    </row>
    <row r="40" spans="2:22">
      <c r="B40" s="21"/>
      <c r="C40" s="21"/>
      <c r="D40" s="21"/>
      <c r="E40" s="21"/>
      <c r="F40" s="21"/>
      <c r="G40" s="21"/>
      <c r="H40" s="21"/>
      <c r="I40" s="21"/>
      <c r="J40" s="21"/>
      <c r="K40" s="21"/>
      <c r="L40" s="21"/>
      <c r="M40" s="21"/>
      <c r="N40" s="21"/>
      <c r="O40" s="21"/>
      <c r="P40" s="21"/>
      <c r="Q40" s="21"/>
      <c r="R40" s="21"/>
      <c r="S40" s="21"/>
      <c r="T40" s="21"/>
      <c r="U40" s="21"/>
      <c r="V40" s="21"/>
    </row>
    <row r="41" spans="2:22">
      <c r="B41" s="21"/>
      <c r="C41" s="21"/>
      <c r="D41" s="21"/>
      <c r="E41" s="21"/>
      <c r="F41" s="21"/>
      <c r="G41" s="21"/>
      <c r="H41" s="21"/>
      <c r="I41" s="21"/>
      <c r="J41" s="21"/>
      <c r="K41" s="21"/>
      <c r="L41" s="21"/>
      <c r="M41" s="21"/>
      <c r="N41" s="21"/>
      <c r="O41" s="21"/>
      <c r="P41" s="21"/>
      <c r="Q41" s="21"/>
      <c r="R41" s="21"/>
      <c r="S41" s="21"/>
      <c r="T41" s="21"/>
      <c r="U41" s="21"/>
      <c r="V41" s="21"/>
    </row>
  </sheetData>
  <mergeCells count="6">
    <mergeCell ref="B1:Q2"/>
    <mergeCell ref="C17:M25"/>
    <mergeCell ref="E4:I4"/>
    <mergeCell ref="J4:N4"/>
    <mergeCell ref="C6:D6"/>
    <mergeCell ref="C11:D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Graphique Web</vt:lpstr>
      <vt:lpstr>Tableau 1</vt:lpstr>
      <vt:lpstr>Tableau 2</vt:lpstr>
      <vt:lpstr>Tableau 3</vt:lpstr>
      <vt:lpstr>Tableau 4</vt:lpstr>
      <vt:lpstr>Graphique 1</vt:lpstr>
      <vt:lpstr>Graphique 2</vt:lpstr>
      <vt:lpstr>Graphique 3</vt:lpstr>
      <vt:lpstr>Tableau complémentaire A</vt:lpstr>
      <vt:lpstr>Tableau complémentaire B</vt:lpstr>
      <vt:lpstr>Tableau complémentaire C</vt:lpstr>
      <vt:lpstr>Tableau complémentaire D</vt:lpstr>
      <vt:lpstr>BRSA_NBHEUR</vt:lpstr>
      <vt:lpstr>CSP_BRSA18_SAL19</vt:lpstr>
      <vt:lpstr>CTRAVAIL_BRSA18_SAL19</vt:lpstr>
      <vt:lpstr>QUOTITE_BRSA18_SAL19</vt:lpstr>
      <vt:lpstr>TAB1COL1</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Aurelien (DREES/OS)</dc:creator>
  <cp:lastModifiedBy>CASTAING, Elisabeth (DREES/DIRECTION)</cp:lastModifiedBy>
  <dcterms:created xsi:type="dcterms:W3CDTF">2022-06-07T13:27:19Z</dcterms:created>
  <dcterms:modified xsi:type="dcterms:W3CDTF">2023-01-19T09:39:15Z</dcterms:modified>
</cp:coreProperties>
</file>