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60" yWindow="45" windowWidth="12495" windowHeight="7155" activeTab="5"/>
  </bookViews>
  <sheets>
    <sheet name="F22 - Tableau 1" sheetId="1" r:id="rId1"/>
    <sheet name="F22 - Tableau 2" sheetId="2" r:id="rId2"/>
    <sheet name="F22 - Graphique 1" sheetId="3" r:id="rId3"/>
    <sheet name="F22 - Graphique 2" sheetId="4" r:id="rId4"/>
    <sheet name="F22 - Graphique 3" sheetId="5" r:id="rId5"/>
    <sheet name="F22 - Graphique 4" sheetId="6" r:id="rId6"/>
  </sheets>
  <definedNames>
    <definedName name="_xlnm.Print_Area" localSheetId="1">'F22 - Tableau 2'!$B$2:$C$20</definedName>
  </definedNames>
  <calcPr fullCalcOnLoad="1"/>
</workbook>
</file>

<file path=xl/comments1.xml><?xml version="1.0" encoding="utf-8"?>
<comments xmlns="http://schemas.openxmlformats.org/spreadsheetml/2006/main">
  <authors>
    <author>D'Isanto Aur?lien</author>
  </authors>
  <commentList>
    <comment ref="B2" authorId="0">
      <text>
        <r>
          <rPr>
            <b/>
            <sz val="8"/>
            <rFont val="Tahoma"/>
            <family val="2"/>
          </rPr>
          <t>D'Isanto Aurélien:</t>
        </r>
        <r>
          <rPr>
            <sz val="8"/>
            <rFont val="Tahoma"/>
            <family val="2"/>
          </rPr>
          <t xml:space="preserve">
J'ai préfére laisser "calcul"</t>
        </r>
      </text>
    </comment>
  </commentList>
</comments>
</file>

<file path=xl/comments2.xml><?xml version="1.0" encoding="utf-8"?>
<comments xmlns="http://schemas.openxmlformats.org/spreadsheetml/2006/main">
  <authors>
    <author>Cabannes Pierre-Yves</author>
  </authors>
  <commentList>
    <comment ref="B2" authorId="0">
      <text>
        <r>
          <rPr>
            <b/>
            <sz val="8"/>
            <rFont val="Tahoma"/>
            <family val="2"/>
          </rPr>
          <t>Cabannes Pierre-Yves:</t>
        </r>
        <r>
          <rPr>
            <sz val="8"/>
            <rFont val="Tahoma"/>
            <family val="2"/>
          </rPr>
          <t xml:space="preserve">
"calculée d’après les revenus 2013" est supprimé</t>
        </r>
      </text>
    </comment>
  </commentList>
</comments>
</file>

<file path=xl/comments3.xml><?xml version="1.0" encoding="utf-8"?>
<comments xmlns="http://schemas.openxmlformats.org/spreadsheetml/2006/main">
  <authors>
    <author>D'Isanto Aur?lien</author>
  </authors>
  <commentList>
    <comment ref="B2" authorId="0">
      <text>
        <r>
          <rPr>
            <b/>
            <sz val="8"/>
            <rFont val="Tahoma"/>
            <family val="2"/>
          </rPr>
          <t>D'Isanto Aurélien:</t>
        </r>
        <r>
          <rPr>
            <sz val="8"/>
            <rFont val="Tahoma"/>
            <family val="2"/>
          </rPr>
          <t xml:space="preserve">
j'ai ajouté "mensuelle", remplacer "barème" par "montant" et j'ai supprimé les parenthèses.</t>
        </r>
      </text>
    </comment>
  </commentList>
</comments>
</file>

<file path=xl/sharedStrings.xml><?xml version="1.0" encoding="utf-8"?>
<sst xmlns="http://schemas.openxmlformats.org/spreadsheetml/2006/main" count="81" uniqueCount="73">
  <si>
    <t>Moins de 25 ans</t>
  </si>
  <si>
    <t>25 à 29 ans</t>
  </si>
  <si>
    <t>30 à 39 ans</t>
  </si>
  <si>
    <t>40 à 49 ans</t>
  </si>
  <si>
    <t>50 à 59 ans</t>
  </si>
  <si>
    <t>60 ans ou plus</t>
  </si>
  <si>
    <t>Décile de niveau de vie</t>
  </si>
  <si>
    <t xml:space="preserve">Répartition des ménages bénéficiaires </t>
  </si>
  <si>
    <t>Total</t>
  </si>
  <si>
    <t>Inférieur à D1</t>
  </si>
  <si>
    <t>D1 à D2</t>
  </si>
  <si>
    <t>D2 à D3</t>
  </si>
  <si>
    <t>D3 à D4</t>
  </si>
  <si>
    <t>D4 à D5</t>
  </si>
  <si>
    <t>D5 à D6</t>
  </si>
  <si>
    <t>D6 à D7</t>
  </si>
  <si>
    <t>D7 à D8</t>
  </si>
  <si>
    <t>D8 à D9</t>
  </si>
  <si>
    <t>Supérieur à D9</t>
  </si>
  <si>
    <t>Quotité de travail (en %)</t>
  </si>
  <si>
    <t>Nombre de foyers fiscaux bénéficiaires de la PPE</t>
  </si>
  <si>
    <t>Homme seul</t>
  </si>
  <si>
    <t>Femme seule</t>
  </si>
  <si>
    <t>Famille monoparentale avec un enfant</t>
  </si>
  <si>
    <t>Famille monoparentale avec deux enfants ou plus</t>
  </si>
  <si>
    <t>Couple avec un enfant</t>
  </si>
  <si>
    <t>Couple avec deux enfants</t>
  </si>
  <si>
    <t>Couple avec trois enfants ou plus</t>
  </si>
  <si>
    <t>Ménage complexe</t>
  </si>
  <si>
    <t>Evolution annuelle</t>
  </si>
  <si>
    <t>Couple sans enfant</t>
  </si>
  <si>
    <t>3 743 € ≤ R ≤ 12 475 €</t>
  </si>
  <si>
    <t>12 475 € &lt; R ≤ 17 451 €</t>
  </si>
  <si>
    <t>36 € x nombre de personnes à charge</t>
  </si>
  <si>
    <t xml:space="preserve">R x  (7,7 %) </t>
  </si>
  <si>
    <t>(17 451 - R) x (19,3 %)</t>
  </si>
  <si>
    <t>72 € pour la première personne à charge,
36 € pour chaque personne à charge suivante</t>
  </si>
  <si>
    <t>Forfait de 36 €</t>
  </si>
  <si>
    <t>Forfait de 72 €</t>
  </si>
  <si>
    <t>Forfait de 83 €</t>
  </si>
  <si>
    <t>17 451 € &lt; R ≤ 24 950 €</t>
  </si>
  <si>
    <t>24 950 € &lt; R ≤ 26 572 €</t>
  </si>
  <si>
    <t>([26572 - R] x 5,1 %) €</t>
  </si>
  <si>
    <t>Composition familiale (en %)</t>
  </si>
  <si>
    <t>Âge de la personne de référence (en %)</t>
  </si>
  <si>
    <t>Ensemble 
des ménages</t>
  </si>
  <si>
    <t>Revenu d’activité 
(en % du SMIC)</t>
  </si>
  <si>
    <t>PPE individuelle sans majoration pour temps partiel</t>
  </si>
  <si>
    <t>PPE individuelle avec majoration pour temps partiel</t>
  </si>
  <si>
    <t>Montant de la PPE individuelle en 2014
avant majoration éventuelle
(en euros)</t>
  </si>
  <si>
    <r>
      <t>Majoration de la PPE individuelle
lorsque l’individu appartient
 à un couple marié</t>
    </r>
    <r>
      <rPr>
        <b/>
        <vertAlign val="superscript"/>
        <sz val="8"/>
        <rFont val="Arial"/>
        <family val="2"/>
      </rPr>
      <t>1</t>
    </r>
    <r>
      <rPr>
        <b/>
        <sz val="8"/>
        <rFont val="Arial"/>
        <family val="2"/>
      </rPr>
      <t xml:space="preserve"> monoactif</t>
    </r>
    <r>
      <rPr>
        <b/>
        <vertAlign val="superscript"/>
        <sz val="8"/>
        <rFont val="Arial"/>
        <family val="2"/>
      </rPr>
      <t>2</t>
    </r>
    <r>
      <rPr>
        <b/>
        <sz val="8"/>
        <rFont val="Arial"/>
        <family val="2"/>
      </rPr>
      <t xml:space="preserve">
(en euros)</t>
    </r>
  </si>
  <si>
    <r>
      <t>Majoration de la PPE pour personnes à charge du foyer</t>
    </r>
    <r>
      <rPr>
        <b/>
        <vertAlign val="superscript"/>
        <sz val="8"/>
        <rFont val="Arial"/>
        <family val="2"/>
      </rPr>
      <t>3</t>
    </r>
    <r>
      <rPr>
        <b/>
        <sz val="8"/>
        <rFont val="Arial"/>
        <family val="2"/>
      </rPr>
      <t xml:space="preserve"> (en euros)</t>
    </r>
  </si>
  <si>
    <r>
      <t>Couple marié</t>
    </r>
    <r>
      <rPr>
        <b/>
        <vertAlign val="superscript"/>
        <sz val="8"/>
        <rFont val="Arial"/>
        <family val="2"/>
      </rPr>
      <t>1</t>
    </r>
    <r>
      <rPr>
        <b/>
        <sz val="8"/>
        <rFont val="Arial"/>
        <family val="2"/>
      </rPr>
      <t xml:space="preserve"> monoactif</t>
    </r>
    <r>
      <rPr>
        <b/>
        <vertAlign val="superscript"/>
        <sz val="8"/>
        <rFont val="Arial"/>
        <family val="2"/>
      </rPr>
      <t>2</t>
    </r>
  </si>
  <si>
    <t>1. Ou lié par un pacte civil de solidarité (PACS).
2. Dans ce tableau, un couple monoactif est un couple dont un seul des deux membres déclare un revenu d’activité supérieur
à 3 743 euros en 2013, et un couple bi-actif un couple dont les deux membres déclarent chacun un revenu d’activité supérieur
à 3 743 euros en 2013.
3. La majoration pour personnes à charge du foyer est versée une seule fois par foyer. Elle peut, par ailleurs, être réduite de moitié en cas de résidence alternée des personnes à charge.
Note &gt; Ce tableau ne prend pas en compte le mécanisme de compensation de la PPE de l’année N+1 avec le RSA activité de l’année N. Par ailleurs, la PPE n’est pas versée lorsque son montant annuel est inférieur à 30 euros.
Sources &gt; Législation, calculs Drees.</t>
  </si>
  <si>
    <t>Revenu d’activité annuel R
 de l’individu
en 2013
(en euros)</t>
  </si>
  <si>
    <t>Personne célibataire/veuve/
divorcée élevant seule des enfants
à charge</t>
  </si>
  <si>
    <t>Tableau 1. Calcul de la PPE versée en 2014 à partir des revenus perçus en 2013, pour un individu ayant travaillé
à temps plein en 2013</t>
  </si>
  <si>
    <r>
      <t>Couple marié</t>
    </r>
    <r>
      <rPr>
        <b/>
        <vertAlign val="superscript"/>
        <sz val="8"/>
        <rFont val="Arial"/>
        <family val="2"/>
      </rPr>
      <t xml:space="preserve">1
</t>
    </r>
    <r>
      <rPr>
        <b/>
        <sz val="8"/>
        <rFont val="Arial"/>
        <family val="2"/>
      </rPr>
      <t>bi-actif</t>
    </r>
    <r>
      <rPr>
        <b/>
        <vertAlign val="superscript"/>
        <sz val="8"/>
        <rFont val="Arial"/>
        <family val="2"/>
      </rPr>
      <t>2</t>
    </r>
    <r>
      <rPr>
        <b/>
        <sz val="8"/>
        <rFont val="Arial"/>
        <family val="2"/>
      </rPr>
      <t xml:space="preserve"> ou personne célibataire/veuve/
divorcée n’élevant pas seule des enfants à charge</t>
    </r>
  </si>
  <si>
    <t>Tableau 2. Caractéristiques des ménages bénéficiaires de la PPE en 2014</t>
  </si>
  <si>
    <t xml:space="preserve">Ménages bénéficiaires
de la PPE en 2014 </t>
  </si>
  <si>
    <t>Note &gt; Le bénéfice de la PPE en 2014 est calculé d’après les revenus 2013 et examiné après déduction du RSA activité 2013 et prise en compte du seuil de versement de 30 euros.
Lecture &gt; Parmi les ménages bénéficiant de la PPE en 2014, 18 % sont des couples avec un enfant. Les couples avec un enfant représentent 10 % de l’ensemble des ménages.
Champ &gt; France métropolitaine, ménages dont le revenu déclaré au fisc est positif ou nul et dont la personne de référence n’est pas étudiante.
Sources &gt; INSEE, DGFiP, CNAF, CNAV, MSA, enquête Revenus fiscaux et sociaux 2013.</t>
  </si>
  <si>
    <t>Graphique 1. Montant de la PPE individuelle mensuelle en 2014 selon la quotité de travail pour une personne occupant un emploi correspondant à 1 125 euros de revenu d’activité mensuel déclaré en équivalent temps plein</t>
  </si>
  <si>
    <t>Note &gt; Ce graphique ne prend pas en compte le mécanisme de compensation de la PPE de l’annee N+1 avec le RSA activité de l’annee N.
Lecture &gt; Une personne travaillant à 50 % (mi-temps), pour un revenu d’activité déclaré correspondant à 1 125 euros mensuels nets en équivalent temps plein en 2013, perçoit en 2014 une PPE inviduelle de 59 euros par mois alors qu’elle ne percevrait que 32 euros par mois si le dispositif ne prévoyait pas de majoration pour temps partiel.
Sources &gt; Législation, calculs DREES.</t>
  </si>
  <si>
    <t>Revenu d'activité (en % du SMIC net 2013)</t>
  </si>
  <si>
    <t>Droit théorique
de PPE en 2014</t>
  </si>
  <si>
    <t>RSA activité
perçu en 2013</t>
  </si>
  <si>
    <t>Montant de la PPE effectivement
perçu en 2014</t>
  </si>
  <si>
    <t>Graphique 2. Montants théorique et effectif de la PPE en 2014 et du RSA activité en 2013 pour une personne seule travaillant à temps plein,
selon ses revenus d’activité déclarés en 2013</t>
  </si>
  <si>
    <t>Note &gt; Ce graphique ne tient pas compte des seuils de versement de la PPE (30 euros annuels) et du RSA activité (6 euros mensuels).
Lecture &gt; Une personne seule sans enfant dont les revenus d’activité s’élevaient à 105 % du smic net en 2013 est éligible au RSA activité à hauteur de 36 euros par mois en 2013. Ses revenus de 2013 lui ouvrent également un droit théorique à la PPE versée en 2014 pour un montant de 54 euros par mois. Cependant, le principe de compensation de la PPE de l’année N+1 avec le RSA activité de l’année N permet seulement de percevoir une PPE résiduelle de 18 euros par mois.
Sources &gt; Législation, calculs DREES.</t>
  </si>
  <si>
    <t>Note &gt; Le bénéfice de la PPE en 2014 est calculé d’après les revenus 2013 et examiné après déduction du RSA activité 2013 et prise en compte du seuil de versement de 30 euros.
Lecture &gt; 11,2 % des individus appartenant à un ménage bénéficiaire de la PPE en 2014, calculée d’après les revenus 2013, se situent dans le premier décile de niveau de vie en 2013.
Champ &gt; France métropolitaine, personnes vivant dans un ménage dont le revenu déclaré au fisc est positif ou nul, percevant la PPE en 2014 calculée sur les revenus de 2013 après déduction du RSA activité 2013, et dont la personne de référence n'est pas étudiante.
Sources &gt; INSEE, DGFiP, CNAF, CNAV, MSA, enquête Revenus fiscaux et sociaux 2013.</t>
  </si>
  <si>
    <t xml:space="preserve">Graphique 3. Répartition des individus appartenant
à un ménage bénéficiant de la PPE en 2014,
par décile de niveau de vie en 2013
</t>
  </si>
  <si>
    <t>Graphique. Évolution du nombre de foyers fiscaux bénéficiaires de la PPE depuis 2001</t>
  </si>
  <si>
    <t>Champ &gt; France entière.
Source &gt; Ministère des Finances et des Comptes publics, chiffres direction générale des Finances publiques, calculs direction générale du Trésor.</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</si>
</sst>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00\ [$€-1]_-;\-* #,##0.00\ [$€-1]_-;_-* &quot;-&quot;??\ [$€-1]_-"/>
    <numFmt numFmtId="167" formatCode="#,##0\ _€"/>
    <numFmt numFmtId="168" formatCode="_-* #,##0\ _€_-;\-* #,##0\ _€_-;_-* &quot;-&quot;??\ _€_-;_-@_-"/>
    <numFmt numFmtId="169" formatCode="_-* #,##0.0\ _€_-;\-* #,##0.0\ _€_-;_-* &quot;-&quot;??\ _€_-;_-@_-"/>
  </numFmts>
  <fonts count="58">
    <font>
      <sz val="11"/>
      <color theme="1"/>
      <name val="Calibri"/>
      <family val="2"/>
    </font>
    <font>
      <sz val="11"/>
      <color indexed="8"/>
      <name val="Calibri"/>
      <family val="2"/>
    </font>
    <font>
      <sz val="10"/>
      <name val="Arial"/>
      <family val="2"/>
    </font>
    <font>
      <sz val="10"/>
      <name val="Helv"/>
      <family val="0"/>
    </font>
    <font>
      <b/>
      <sz val="10"/>
      <name val="Arial"/>
      <family val="2"/>
    </font>
    <font>
      <sz val="10"/>
      <name val="Comic Sans MS"/>
      <family val="4"/>
    </font>
    <font>
      <sz val="8"/>
      <name val="Tahoma"/>
      <family val="2"/>
    </font>
    <font>
      <b/>
      <sz val="8"/>
      <name val="Tahoma"/>
      <family val="2"/>
    </font>
    <font>
      <sz val="8"/>
      <color indexed="8"/>
      <name val="Arial"/>
      <family val="2"/>
    </font>
    <font>
      <b/>
      <sz val="8"/>
      <name val="Arial"/>
      <family val="2"/>
    </font>
    <font>
      <b/>
      <vertAlign val="superscript"/>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sz val="10"/>
      <color indexed="8"/>
      <name val="Calibri"/>
      <family val="2"/>
    </font>
    <font>
      <b/>
      <sz val="13.5"/>
      <color indexed="8"/>
      <name val="Calibri"/>
      <family val="2"/>
    </font>
    <font>
      <b/>
      <sz val="10"/>
      <color indexed="8"/>
      <name val="Arial"/>
      <family val="2"/>
    </font>
    <font>
      <sz val="8"/>
      <name val="Arial"/>
      <family val="2"/>
    </font>
    <font>
      <sz val="8"/>
      <color indexed="8"/>
      <name val="Calibri"/>
      <family val="2"/>
    </font>
    <font>
      <b/>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10"/>
      <color theme="1"/>
      <name val="Calibri"/>
      <family val="2"/>
    </font>
    <font>
      <b/>
      <sz val="13.5"/>
      <color theme="1"/>
      <name val="Calibri"/>
      <family val="2"/>
    </font>
    <font>
      <b/>
      <sz val="10"/>
      <color theme="1"/>
      <name val="Arial"/>
      <family val="2"/>
    </font>
    <font>
      <sz val="8"/>
      <color theme="1"/>
      <name val="Arial"/>
      <family val="2"/>
    </font>
    <font>
      <sz val="8"/>
      <color theme="1"/>
      <name val="Calibri"/>
      <family val="2"/>
    </font>
    <font>
      <b/>
      <sz val="8"/>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style="thin"/>
      <right style="thin"/>
      <top style="thin"/>
      <bottom style="thin"/>
    </border>
    <border>
      <left/>
      <right/>
      <top style="thin"/>
      <bottom/>
    </border>
    <border>
      <left/>
      <right/>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166" fontId="2" fillId="0" borderId="0" applyFont="0" applyFill="0" applyBorder="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0" fontId="2" fillId="0" borderId="0">
      <alignment/>
      <protection/>
    </xf>
    <xf numFmtId="0" fontId="3" fillId="0" borderId="0">
      <alignment/>
      <protection/>
    </xf>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87">
    <xf numFmtId="0" fontId="0" fillId="0" borderId="0" xfId="0" applyFont="1" applyAlignment="1">
      <alignment/>
    </xf>
    <xf numFmtId="0" fontId="50" fillId="0" borderId="0" xfId="0" applyFont="1" applyAlignment="1">
      <alignment/>
    </xf>
    <xf numFmtId="0" fontId="51" fillId="0" borderId="0" xfId="0" applyFont="1" applyAlignment="1">
      <alignment/>
    </xf>
    <xf numFmtId="0" fontId="2" fillId="0" borderId="0" xfId="51" applyFont="1">
      <alignment/>
      <protection/>
    </xf>
    <xf numFmtId="9" fontId="2" fillId="0" borderId="0" xfId="53" applyFont="1" applyAlignment="1">
      <alignment/>
    </xf>
    <xf numFmtId="167" fontId="2" fillId="0" borderId="0" xfId="51" applyNumberFormat="1" applyFont="1">
      <alignment/>
      <protection/>
    </xf>
    <xf numFmtId="165" fontId="2" fillId="0" borderId="0" xfId="51" applyNumberFormat="1" applyFont="1">
      <alignment/>
      <protection/>
    </xf>
    <xf numFmtId="1" fontId="2" fillId="0" borderId="0" xfId="51" applyNumberFormat="1" applyFont="1">
      <alignment/>
      <protection/>
    </xf>
    <xf numFmtId="0" fontId="4" fillId="0" borderId="0" xfId="51" applyFont="1" applyFill="1" applyBorder="1" applyAlignment="1">
      <alignment horizontal="left" vertical="center" wrapText="1"/>
      <protection/>
    </xf>
    <xf numFmtId="0" fontId="2" fillId="0" borderId="0" xfId="51" applyFont="1" applyBorder="1">
      <alignment/>
      <protection/>
    </xf>
    <xf numFmtId="0" fontId="2" fillId="0" borderId="0" xfId="52" applyFont="1" applyFill="1" applyBorder="1" applyAlignment="1">
      <alignment horizontal="center"/>
      <protection/>
    </xf>
    <xf numFmtId="0" fontId="2" fillId="0" borderId="0" xfId="51" applyFont="1" applyAlignment="1">
      <alignment horizontal="justify" vertical="center"/>
      <protection/>
    </xf>
    <xf numFmtId="0" fontId="5" fillId="0" borderId="10" xfId="51" applyFont="1" applyBorder="1">
      <alignment/>
      <protection/>
    </xf>
    <xf numFmtId="3" fontId="5" fillId="0" borderId="0" xfId="51" applyNumberFormat="1" applyFont="1">
      <alignment/>
      <protection/>
    </xf>
    <xf numFmtId="3" fontId="2" fillId="0" borderId="0" xfId="51" applyNumberFormat="1" applyFont="1">
      <alignment/>
      <protection/>
    </xf>
    <xf numFmtId="0" fontId="4" fillId="0" borderId="0" xfId="51" applyFont="1" applyFill="1" applyBorder="1" applyAlignment="1">
      <alignment horizontal="left" vertical="center"/>
      <protection/>
    </xf>
    <xf numFmtId="0" fontId="2" fillId="33" borderId="0" xfId="0" applyFont="1" applyFill="1" applyBorder="1" applyAlignment="1">
      <alignment vertical="center"/>
    </xf>
    <xf numFmtId="0" fontId="50" fillId="33" borderId="0" xfId="0" applyFont="1" applyFill="1" applyBorder="1" applyAlignment="1">
      <alignment vertical="center"/>
    </xf>
    <xf numFmtId="0" fontId="50" fillId="0" borderId="0" xfId="0" applyFont="1" applyAlignment="1">
      <alignment horizontal="center" vertical="center"/>
    </xf>
    <xf numFmtId="0" fontId="52" fillId="0" borderId="0" xfId="0" applyFont="1" applyAlignment="1">
      <alignment/>
    </xf>
    <xf numFmtId="0" fontId="0" fillId="0" borderId="0" xfId="0" applyAlignment="1">
      <alignment horizontal="left" indent="1"/>
    </xf>
    <xf numFmtId="0" fontId="50" fillId="0" borderId="0" xfId="0" applyFont="1" applyAlignment="1">
      <alignment horizontal="left" vertical="center" wrapText="1"/>
    </xf>
    <xf numFmtId="0" fontId="53" fillId="33" borderId="11" xfId="0" applyFont="1" applyFill="1" applyBorder="1" applyAlignment="1">
      <alignment horizontal="center" vertical="center" wrapText="1"/>
    </xf>
    <xf numFmtId="0" fontId="51" fillId="0" borderId="0" xfId="0" applyFont="1" applyAlignment="1">
      <alignment vertical="top"/>
    </xf>
    <xf numFmtId="0" fontId="50" fillId="0" borderId="0" xfId="0" applyFont="1" applyAlignment="1">
      <alignment horizontal="left" vertical="top" wrapText="1"/>
    </xf>
    <xf numFmtId="0" fontId="9" fillId="0" borderId="11" xfId="0" applyFont="1" applyBorder="1" applyAlignment="1">
      <alignment horizontal="center" vertical="center" wrapText="1"/>
    </xf>
    <xf numFmtId="0" fontId="54" fillId="0" borderId="11" xfId="0" applyFont="1" applyBorder="1" applyAlignment="1">
      <alignment horizontal="center" vertical="center"/>
    </xf>
    <xf numFmtId="0" fontId="54" fillId="0" borderId="11" xfId="0" applyFont="1" applyBorder="1" applyAlignment="1">
      <alignment horizontal="center" vertical="center" wrapText="1"/>
    </xf>
    <xf numFmtId="0" fontId="54" fillId="33" borderId="11" xfId="0" applyFont="1" applyFill="1" applyBorder="1" applyAlignment="1">
      <alignment horizontal="center" vertical="center"/>
    </xf>
    <xf numFmtId="0" fontId="54" fillId="0" borderId="12" xfId="0" applyFont="1" applyBorder="1" applyAlignment="1">
      <alignment horizontal="left" wrapText="1"/>
    </xf>
    <xf numFmtId="0" fontId="54" fillId="0" borderId="12" xfId="0" applyFont="1" applyBorder="1" applyAlignment="1">
      <alignment horizontal="left"/>
    </xf>
    <xf numFmtId="0" fontId="53" fillId="0" borderId="13" xfId="0" applyFont="1" applyBorder="1" applyAlignment="1">
      <alignment horizontal="left" vertical="top"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4" fillId="0" borderId="0" xfId="51" applyFont="1" applyAlignment="1">
      <alignment horizontal="left" vertical="top" wrapText="1"/>
      <protection/>
    </xf>
    <xf numFmtId="0" fontId="4" fillId="0" borderId="13" xfId="0" applyFont="1" applyBorder="1" applyAlignment="1">
      <alignment vertical="top" wrapText="1"/>
    </xf>
    <xf numFmtId="0" fontId="50" fillId="0" borderId="13" xfId="0" applyFont="1" applyBorder="1" applyAlignment="1">
      <alignment vertical="top" wrapText="1"/>
    </xf>
    <xf numFmtId="0" fontId="4" fillId="0" borderId="0" xfId="0" applyFont="1" applyAlignment="1">
      <alignment vertical="top" wrapText="1"/>
    </xf>
    <xf numFmtId="0" fontId="50" fillId="0" borderId="13" xfId="0" applyFont="1" applyBorder="1" applyAlignment="1">
      <alignment horizontal="left" vertical="top" wrapText="1"/>
    </xf>
    <xf numFmtId="0" fontId="4" fillId="0" borderId="0" xfId="51" applyFont="1" applyBorder="1" applyAlignment="1">
      <alignment horizontal="left" vertical="top" wrapText="1"/>
      <protection/>
    </xf>
    <xf numFmtId="0" fontId="9" fillId="0" borderId="19" xfId="51" applyFont="1" applyBorder="1" applyAlignment="1">
      <alignment vertical="center" wrapText="1"/>
      <protection/>
    </xf>
    <xf numFmtId="0" fontId="9" fillId="0" borderId="11" xfId="51" applyFont="1" applyBorder="1" applyAlignment="1">
      <alignment horizontal="center" vertical="center" wrapText="1"/>
      <protection/>
    </xf>
    <xf numFmtId="0" fontId="9" fillId="0" borderId="14" xfId="51" applyFont="1" applyBorder="1" applyAlignment="1">
      <alignment vertical="center" wrapText="1"/>
      <protection/>
    </xf>
    <xf numFmtId="0" fontId="31" fillId="0" borderId="20" xfId="51" applyFont="1" applyBorder="1" applyAlignment="1">
      <alignment vertical="center" wrapText="1"/>
      <protection/>
    </xf>
    <xf numFmtId="1" fontId="31" fillId="0" borderId="20" xfId="51" applyNumberFormat="1" applyFont="1" applyBorder="1" applyAlignment="1">
      <alignment horizontal="center" vertical="center" wrapText="1"/>
      <protection/>
    </xf>
    <xf numFmtId="1" fontId="55" fillId="0" borderId="20" xfId="0" applyNumberFormat="1" applyFont="1" applyBorder="1" applyAlignment="1">
      <alignment horizontal="center"/>
    </xf>
    <xf numFmtId="0" fontId="9" fillId="0" borderId="14" xfId="51" applyFont="1" applyBorder="1" applyAlignment="1">
      <alignment horizontal="left" vertical="center" wrapText="1"/>
      <protection/>
    </xf>
    <xf numFmtId="1" fontId="31" fillId="0" borderId="14" xfId="51" applyNumberFormat="1" applyFont="1" applyBorder="1" applyAlignment="1">
      <alignment horizontal="center"/>
      <protection/>
    </xf>
    <xf numFmtId="0" fontId="31" fillId="0" borderId="20" xfId="51" applyFont="1" applyBorder="1" applyAlignment="1">
      <alignment horizontal="left" vertical="center" wrapText="1"/>
      <protection/>
    </xf>
    <xf numFmtId="1" fontId="31" fillId="0" borderId="20" xfId="51" applyNumberFormat="1" applyFont="1" applyBorder="1" applyAlignment="1">
      <alignment horizontal="center" vertical="center"/>
      <protection/>
    </xf>
    <xf numFmtId="0" fontId="31" fillId="0" borderId="15" xfId="51" applyFont="1" applyBorder="1" applyAlignment="1">
      <alignment horizontal="left" vertical="center" wrapText="1"/>
      <protection/>
    </xf>
    <xf numFmtId="1" fontId="31" fillId="0" borderId="15" xfId="51" applyNumberFormat="1" applyFont="1" applyBorder="1" applyAlignment="1">
      <alignment horizontal="center" vertical="center"/>
      <protection/>
    </xf>
    <xf numFmtId="1" fontId="55" fillId="0" borderId="15" xfId="0" applyNumberFormat="1" applyFont="1" applyBorder="1" applyAlignment="1">
      <alignment horizontal="center"/>
    </xf>
    <xf numFmtId="0" fontId="8" fillId="0" borderId="12" xfId="0" applyFont="1" applyBorder="1" applyAlignment="1">
      <alignment horizontal="left" wrapText="1"/>
    </xf>
    <xf numFmtId="0" fontId="56" fillId="0" borderId="11" xfId="0" applyFont="1" applyBorder="1" applyAlignment="1">
      <alignment horizontal="center" vertical="center" wrapText="1"/>
    </xf>
    <xf numFmtId="168" fontId="54" fillId="0" borderId="20" xfId="46" applyNumberFormat="1" applyFont="1" applyBorder="1" applyAlignment="1">
      <alignment horizontal="center" vertical="center"/>
    </xf>
    <xf numFmtId="168" fontId="54" fillId="0" borderId="20" xfId="46" applyNumberFormat="1" applyFont="1" applyBorder="1" applyAlignment="1">
      <alignment horizontal="right" vertical="center"/>
    </xf>
    <xf numFmtId="168" fontId="54" fillId="0" borderId="14" xfId="46" applyNumberFormat="1" applyFont="1" applyBorder="1" applyAlignment="1">
      <alignment horizontal="right" vertical="center"/>
    </xf>
    <xf numFmtId="168" fontId="54" fillId="0" borderId="15" xfId="46" applyNumberFormat="1" applyFont="1" applyBorder="1" applyAlignment="1">
      <alignment horizontal="right" vertical="center"/>
    </xf>
    <xf numFmtId="0" fontId="54" fillId="0" borderId="13" xfId="0" applyFont="1" applyBorder="1" applyAlignment="1">
      <alignment horizontal="left" wrapText="1"/>
    </xf>
    <xf numFmtId="0" fontId="55" fillId="0" borderId="12" xfId="0" applyFont="1" applyBorder="1" applyAlignment="1">
      <alignment horizontal="left" wrapText="1"/>
    </xf>
    <xf numFmtId="0" fontId="55" fillId="0" borderId="12" xfId="0" applyFont="1" applyBorder="1" applyAlignment="1">
      <alignment horizontal="left"/>
    </xf>
    <xf numFmtId="0" fontId="51" fillId="0" borderId="11" xfId="0" applyFont="1" applyBorder="1" applyAlignment="1">
      <alignment horizontal="center" vertical="center"/>
    </xf>
    <xf numFmtId="1" fontId="51" fillId="0" borderId="11" xfId="0" applyNumberFormat="1" applyFont="1" applyBorder="1" applyAlignment="1">
      <alignment horizontal="center" vertical="center"/>
    </xf>
    <xf numFmtId="0" fontId="31" fillId="0" borderId="0" xfId="0" applyFont="1" applyAlignment="1">
      <alignment horizontal="left" wrapText="1"/>
    </xf>
    <xf numFmtId="0" fontId="54" fillId="0" borderId="0" xfId="0" applyFont="1" applyAlignment="1">
      <alignment horizontal="left" wrapText="1"/>
    </xf>
    <xf numFmtId="0" fontId="31" fillId="33" borderId="14" xfId="0" applyFont="1" applyFill="1" applyBorder="1" applyAlignment="1">
      <alignment horizontal="center" vertical="center" wrapText="1"/>
    </xf>
    <xf numFmtId="0" fontId="31" fillId="33" borderId="20" xfId="0" applyFont="1" applyFill="1" applyBorder="1" applyAlignment="1">
      <alignment horizontal="center" vertical="center"/>
    </xf>
    <xf numFmtId="0" fontId="31" fillId="33" borderId="15" xfId="0" applyFont="1" applyFill="1" applyBorder="1" applyAlignment="1">
      <alignment horizontal="center" vertical="center" wrapText="1"/>
    </xf>
    <xf numFmtId="0" fontId="9" fillId="0" borderId="11" xfId="0" applyFont="1" applyBorder="1" applyAlignment="1">
      <alignment horizontal="center" vertical="center"/>
    </xf>
    <xf numFmtId="169" fontId="31" fillId="0" borderId="14" xfId="46" applyNumberFormat="1" applyFont="1" applyBorder="1" applyAlignment="1">
      <alignment horizontal="left" vertical="center"/>
    </xf>
    <xf numFmtId="169" fontId="31" fillId="0" borderId="20" xfId="46" applyNumberFormat="1" applyFont="1" applyBorder="1" applyAlignment="1">
      <alignment horizontal="left" vertical="center"/>
    </xf>
    <xf numFmtId="169" fontId="31" fillId="0" borderId="15" xfId="46" applyNumberFormat="1" applyFont="1" applyBorder="1" applyAlignment="1">
      <alignment horizontal="left" vertical="center"/>
    </xf>
    <xf numFmtId="168" fontId="9" fillId="0" borderId="11" xfId="46" applyNumberFormat="1" applyFont="1" applyBorder="1" applyAlignment="1">
      <alignment horizontal="left" vertical="center"/>
    </xf>
    <xf numFmtId="0" fontId="31" fillId="34" borderId="19" xfId="51" applyFont="1" applyFill="1" applyBorder="1" applyAlignment="1">
      <alignment vertical="center"/>
      <protection/>
    </xf>
    <xf numFmtId="0" fontId="9" fillId="34" borderId="11" xfId="51" applyFont="1" applyFill="1" applyBorder="1" applyAlignment="1">
      <alignment horizontal="center" vertical="center"/>
      <protection/>
    </xf>
    <xf numFmtId="0" fontId="9" fillId="0" borderId="11" xfId="51" applyFont="1" applyFill="1" applyBorder="1" applyAlignment="1">
      <alignment horizontal="center" vertical="center"/>
      <protection/>
    </xf>
    <xf numFmtId="0" fontId="9" fillId="0" borderId="11" xfId="51" applyFont="1" applyBorder="1" applyAlignment="1">
      <alignment horizontal="center" vertical="center"/>
      <protection/>
    </xf>
    <xf numFmtId="168" fontId="54" fillId="0" borderId="11" xfId="46" applyNumberFormat="1" applyFont="1" applyBorder="1" applyAlignment="1">
      <alignment horizontal="right" vertical="center" wrapText="1"/>
    </xf>
    <xf numFmtId="168" fontId="54" fillId="0" borderId="11" xfId="46" applyNumberFormat="1" applyFont="1" applyBorder="1" applyAlignment="1">
      <alignment horizontal="center" vertical="center" wrapText="1"/>
    </xf>
    <xf numFmtId="164" fontId="54" fillId="0" borderId="11" xfId="53" applyNumberFormat="1" applyFont="1" applyBorder="1" applyAlignment="1">
      <alignment horizontal="right" vertical="center" wrapText="1"/>
    </xf>
    <xf numFmtId="0" fontId="31" fillId="0" borderId="12" xfId="51" applyFont="1" applyBorder="1" applyAlignment="1">
      <alignment horizontal="left"/>
      <protection/>
    </xf>
    <xf numFmtId="0" fontId="31" fillId="0" borderId="12" xfId="51" applyFont="1" applyBorder="1" applyAlignment="1">
      <alignment horizontal="left" wrapText="1"/>
      <protection/>
    </xf>
    <xf numFmtId="0" fontId="31" fillId="34" borderId="11" xfId="51" applyFont="1" applyFill="1" applyBorder="1" applyAlignment="1">
      <alignment vertic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Normal 2" xfId="51"/>
    <cellStyle name="Normal_RMIJ95"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G9"/>
  <sheetViews>
    <sheetView showGridLines="0" zoomScalePageLayoutView="0" workbookViewId="0" topLeftCell="A1">
      <selection activeCell="B9" sqref="B9:G9"/>
    </sheetView>
  </sheetViews>
  <sheetFormatPr defaultColWidth="11.421875" defaultRowHeight="15"/>
  <cols>
    <col min="1" max="1" width="3.7109375" style="1" customWidth="1"/>
    <col min="2" max="7" width="17.7109375" style="1" customWidth="1"/>
    <col min="8" max="16384" width="11.421875" style="1" customWidth="1"/>
  </cols>
  <sheetData>
    <row r="1" ht="19.5" customHeight="1"/>
    <row r="2" spans="2:7" ht="30" customHeight="1">
      <c r="B2" s="31" t="s">
        <v>56</v>
      </c>
      <c r="C2" s="31"/>
      <c r="D2" s="31"/>
      <c r="E2" s="31"/>
      <c r="F2" s="31"/>
      <c r="G2" s="31"/>
    </row>
    <row r="3" spans="2:7" ht="38.25" customHeight="1">
      <c r="B3" s="32" t="s">
        <v>54</v>
      </c>
      <c r="C3" s="32" t="s">
        <v>49</v>
      </c>
      <c r="D3" s="32" t="s">
        <v>50</v>
      </c>
      <c r="E3" s="34" t="s">
        <v>51</v>
      </c>
      <c r="F3" s="35"/>
      <c r="G3" s="36"/>
    </row>
    <row r="4" spans="2:7" ht="83.25" customHeight="1">
      <c r="B4" s="33"/>
      <c r="C4" s="33"/>
      <c r="D4" s="33"/>
      <c r="E4" s="25" t="s">
        <v>52</v>
      </c>
      <c r="F4" s="25" t="s">
        <v>57</v>
      </c>
      <c r="G4" s="25" t="s">
        <v>55</v>
      </c>
    </row>
    <row r="5" spans="2:7" ht="67.5" customHeight="1">
      <c r="B5" s="26" t="s">
        <v>31</v>
      </c>
      <c r="C5" s="27" t="s">
        <v>34</v>
      </c>
      <c r="D5" s="27" t="s">
        <v>39</v>
      </c>
      <c r="E5" s="27" t="s">
        <v>33</v>
      </c>
      <c r="F5" s="27" t="s">
        <v>33</v>
      </c>
      <c r="G5" s="27" t="s">
        <v>36</v>
      </c>
    </row>
    <row r="6" spans="2:7" ht="66" customHeight="1">
      <c r="B6" s="26" t="s">
        <v>32</v>
      </c>
      <c r="C6" s="27" t="s">
        <v>35</v>
      </c>
      <c r="D6" s="27" t="s">
        <v>39</v>
      </c>
      <c r="E6" s="27" t="s">
        <v>33</v>
      </c>
      <c r="F6" s="27" t="s">
        <v>33</v>
      </c>
      <c r="G6" s="27" t="s">
        <v>36</v>
      </c>
    </row>
    <row r="7" spans="2:7" ht="19.5" customHeight="1">
      <c r="B7" s="26" t="s">
        <v>40</v>
      </c>
      <c r="C7" s="26">
        <v>0</v>
      </c>
      <c r="D7" s="27" t="s">
        <v>39</v>
      </c>
      <c r="E7" s="27" t="s">
        <v>37</v>
      </c>
      <c r="F7" s="26">
        <v>0</v>
      </c>
      <c r="G7" s="27" t="s">
        <v>38</v>
      </c>
    </row>
    <row r="8" spans="2:7" ht="19.5" customHeight="1">
      <c r="B8" s="26" t="s">
        <v>41</v>
      </c>
      <c r="C8" s="26">
        <v>0</v>
      </c>
      <c r="D8" s="28" t="s">
        <v>42</v>
      </c>
      <c r="E8" s="27" t="s">
        <v>37</v>
      </c>
      <c r="F8" s="26">
        <v>0</v>
      </c>
      <c r="G8" s="27" t="s">
        <v>38</v>
      </c>
    </row>
    <row r="9" spans="2:7" ht="108" customHeight="1">
      <c r="B9" s="29" t="s">
        <v>53</v>
      </c>
      <c r="C9" s="30"/>
      <c r="D9" s="30"/>
      <c r="E9" s="30"/>
      <c r="F9" s="30"/>
      <c r="G9" s="30"/>
    </row>
  </sheetData>
  <sheetProtection/>
  <mergeCells count="6">
    <mergeCell ref="B9:G9"/>
    <mergeCell ref="B2:G2"/>
    <mergeCell ref="B3:B4"/>
    <mergeCell ref="C3:C4"/>
    <mergeCell ref="D3:D4"/>
    <mergeCell ref="E3:G3"/>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R59"/>
  <sheetViews>
    <sheetView showGridLines="0" zoomScalePageLayoutView="0" workbookViewId="0" topLeftCell="A1">
      <selection activeCell="L21" sqref="L21"/>
    </sheetView>
  </sheetViews>
  <sheetFormatPr defaultColWidth="27.8515625" defaultRowHeight="15"/>
  <cols>
    <col min="1" max="1" width="3.7109375" style="3" customWidth="1"/>
    <col min="2" max="2" width="38.7109375" style="3" customWidth="1"/>
    <col min="3" max="4" width="19.7109375" style="3" customWidth="1"/>
    <col min="5" max="5" width="12.421875" style="3" bestFit="1" customWidth="1"/>
    <col min="6" max="251" width="10.8515625" style="3" customWidth="1"/>
    <col min="252" max="252" width="28.7109375" style="3" customWidth="1"/>
    <col min="253" max="253" width="11.421875" style="3" customWidth="1"/>
    <col min="254" max="254" width="27.421875" style="3" customWidth="1"/>
    <col min="255" max="255" width="13.140625" style="3" customWidth="1"/>
    <col min="256" max="16384" width="27.8515625" style="3" customWidth="1"/>
  </cols>
  <sheetData>
    <row r="1" ht="19.5" customHeight="1"/>
    <row r="2" spans="2:16" ht="18" customHeight="1">
      <c r="B2" s="37" t="s">
        <v>58</v>
      </c>
      <c r="C2" s="37"/>
      <c r="D2" s="37"/>
      <c r="E2" s="9"/>
      <c r="F2" s="9"/>
      <c r="G2" s="9"/>
      <c r="H2" s="9"/>
      <c r="I2" s="9"/>
      <c r="J2" s="9"/>
      <c r="K2" s="9"/>
      <c r="L2" s="9"/>
      <c r="M2" s="9"/>
      <c r="N2" s="9"/>
      <c r="O2" s="9"/>
      <c r="P2" s="9"/>
    </row>
    <row r="3" spans="2:15" ht="36.75" customHeight="1">
      <c r="B3" s="43"/>
      <c r="C3" s="44" t="s">
        <v>59</v>
      </c>
      <c r="D3" s="44" t="s">
        <v>45</v>
      </c>
      <c r="G3" s="9"/>
      <c r="H3" s="9"/>
      <c r="I3" s="9"/>
      <c r="J3" s="9"/>
      <c r="K3" s="9"/>
      <c r="L3" s="9"/>
      <c r="M3" s="9"/>
      <c r="N3" s="9"/>
      <c r="O3" s="9"/>
    </row>
    <row r="4" spans="2:15" ht="15" customHeight="1">
      <c r="B4" s="45" t="s">
        <v>43</v>
      </c>
      <c r="C4" s="45"/>
      <c r="D4" s="45"/>
      <c r="G4" s="9"/>
      <c r="H4" s="9"/>
      <c r="I4" s="9"/>
      <c r="J4" s="9"/>
      <c r="K4" s="9"/>
      <c r="L4" s="9"/>
      <c r="M4" s="9"/>
      <c r="N4" s="9"/>
      <c r="O4" s="9"/>
    </row>
    <row r="5" spans="2:5" ht="15" customHeight="1">
      <c r="B5" s="46" t="s">
        <v>21</v>
      </c>
      <c r="C5" s="47">
        <v>7.809477495054969</v>
      </c>
      <c r="D5" s="48">
        <v>15.242068968713113</v>
      </c>
      <c r="E5" s="9"/>
    </row>
    <row r="6" spans="2:8" ht="15" customHeight="1">
      <c r="B6" s="46" t="s">
        <v>22</v>
      </c>
      <c r="C6" s="47">
        <v>6.837187484544013</v>
      </c>
      <c r="D6" s="48">
        <v>19.961237467686136</v>
      </c>
      <c r="E6" s="9"/>
      <c r="F6" s="9"/>
      <c r="G6" s="9"/>
      <c r="H6" s="9"/>
    </row>
    <row r="7" spans="2:8" ht="15" customHeight="1">
      <c r="B7" s="46" t="s">
        <v>23</v>
      </c>
      <c r="C7" s="47">
        <v>7.459095064870286</v>
      </c>
      <c r="D7" s="48">
        <v>4.854542911785179</v>
      </c>
      <c r="E7" s="9"/>
      <c r="F7" s="9"/>
      <c r="G7" s="9"/>
      <c r="H7" s="9"/>
    </row>
    <row r="8" spans="2:8" ht="15" customHeight="1">
      <c r="B8" s="46" t="s">
        <v>24</v>
      </c>
      <c r="C8" s="47">
        <v>5.898442633804308</v>
      </c>
      <c r="D8" s="48">
        <v>3.52682422543424</v>
      </c>
      <c r="E8" s="9"/>
      <c r="F8" s="9"/>
      <c r="G8" s="9"/>
      <c r="H8" s="9"/>
    </row>
    <row r="9" spans="2:8" ht="15" customHeight="1">
      <c r="B9" s="46" t="s">
        <v>30</v>
      </c>
      <c r="C9" s="47">
        <v>21.21144759582509</v>
      </c>
      <c r="D9" s="48">
        <v>26.501733762057682</v>
      </c>
      <c r="E9" s="9"/>
      <c r="F9" s="9"/>
      <c r="G9" s="9"/>
      <c r="H9" s="9"/>
    </row>
    <row r="10" spans="2:8" ht="15" customHeight="1">
      <c r="B10" s="46" t="s">
        <v>25</v>
      </c>
      <c r="C10" s="47">
        <v>17.562463876130877</v>
      </c>
      <c r="D10" s="48">
        <v>10.146705936898591</v>
      </c>
      <c r="E10" s="9"/>
      <c r="F10" s="9"/>
      <c r="G10" s="9"/>
      <c r="H10" s="9"/>
    </row>
    <row r="11" spans="2:8" ht="15" customHeight="1">
      <c r="B11" s="46" t="s">
        <v>26</v>
      </c>
      <c r="C11" s="47">
        <v>18.057983313586174</v>
      </c>
      <c r="D11" s="48">
        <v>11.422455159183178</v>
      </c>
      <c r="E11" s="9"/>
      <c r="F11" s="9"/>
      <c r="G11" s="9"/>
      <c r="H11" s="9"/>
    </row>
    <row r="12" spans="2:8" ht="15" customHeight="1">
      <c r="B12" s="46" t="s">
        <v>27</v>
      </c>
      <c r="C12" s="47">
        <v>9.938100928109934</v>
      </c>
      <c r="D12" s="48">
        <v>5.456491512109475</v>
      </c>
      <c r="E12" s="9"/>
      <c r="F12" s="9"/>
      <c r="G12" s="9"/>
      <c r="H12" s="9"/>
    </row>
    <row r="13" spans="2:8" ht="15" customHeight="1">
      <c r="B13" s="46" t="s">
        <v>28</v>
      </c>
      <c r="C13" s="47">
        <v>5.2258016080743515</v>
      </c>
      <c r="D13" s="48">
        <v>2.887940056132396</v>
      </c>
      <c r="E13" s="9"/>
      <c r="F13" s="9"/>
      <c r="G13" s="9"/>
      <c r="H13" s="9"/>
    </row>
    <row r="14" spans="2:10" ht="15" customHeight="1">
      <c r="B14" s="49" t="s">
        <v>44</v>
      </c>
      <c r="C14" s="49"/>
      <c r="D14" s="50"/>
      <c r="E14" s="9"/>
      <c r="F14" s="9"/>
      <c r="G14" s="9"/>
      <c r="H14" s="9"/>
      <c r="I14" s="9"/>
      <c r="J14" s="9"/>
    </row>
    <row r="15" spans="2:18" ht="15" customHeight="1">
      <c r="B15" s="51" t="s">
        <v>0</v>
      </c>
      <c r="C15" s="52">
        <v>6.109421212952854</v>
      </c>
      <c r="D15" s="48">
        <v>2.695295124641727</v>
      </c>
      <c r="K15" s="9"/>
      <c r="L15" s="9"/>
      <c r="M15" s="9"/>
      <c r="N15" s="9"/>
      <c r="O15" s="9"/>
      <c r="P15" s="9"/>
      <c r="Q15" s="9"/>
      <c r="R15" s="9"/>
    </row>
    <row r="16" spans="2:18" ht="15" customHeight="1">
      <c r="B16" s="51" t="s">
        <v>1</v>
      </c>
      <c r="C16" s="52">
        <v>10.73825329761962</v>
      </c>
      <c r="D16" s="48">
        <v>6.564235975970221</v>
      </c>
      <c r="K16" s="9"/>
      <c r="L16" s="9"/>
      <c r="M16" s="9"/>
      <c r="N16" s="9"/>
      <c r="O16" s="9"/>
      <c r="P16" s="9"/>
      <c r="Q16" s="9"/>
      <c r="R16" s="9"/>
    </row>
    <row r="17" spans="2:18" ht="15" customHeight="1">
      <c r="B17" s="51" t="s">
        <v>2</v>
      </c>
      <c r="C17" s="52">
        <v>22.18168290287117</v>
      </c>
      <c r="D17" s="48">
        <v>16.120049383434687</v>
      </c>
      <c r="K17" s="9"/>
      <c r="L17" s="9"/>
      <c r="M17" s="9"/>
      <c r="N17" s="9"/>
      <c r="O17" s="9"/>
      <c r="P17" s="9"/>
      <c r="Q17" s="9"/>
      <c r="R17" s="9"/>
    </row>
    <row r="18" spans="2:18" ht="15" customHeight="1">
      <c r="B18" s="51" t="s">
        <v>3</v>
      </c>
      <c r="C18" s="52">
        <v>26.758183280411696</v>
      </c>
      <c r="D18" s="48">
        <v>19.0836998207516</v>
      </c>
      <c r="K18" s="9"/>
      <c r="L18" s="9"/>
      <c r="M18" s="9"/>
      <c r="N18" s="9"/>
      <c r="O18" s="9"/>
      <c r="P18" s="9"/>
      <c r="Q18" s="9"/>
      <c r="R18" s="9"/>
    </row>
    <row r="19" spans="2:18" ht="15" customHeight="1">
      <c r="B19" s="51" t="s">
        <v>4</v>
      </c>
      <c r="C19" s="52">
        <v>24.332485559907877</v>
      </c>
      <c r="D19" s="48">
        <v>18.384337052625057</v>
      </c>
      <c r="K19" s="9"/>
      <c r="L19" s="9"/>
      <c r="M19" s="9"/>
      <c r="N19" s="9"/>
      <c r="O19" s="9"/>
      <c r="P19" s="9"/>
      <c r="Q19" s="9"/>
      <c r="R19" s="9"/>
    </row>
    <row r="20" spans="2:18" ht="15" customHeight="1">
      <c r="B20" s="53" t="s">
        <v>5</v>
      </c>
      <c r="C20" s="54">
        <v>9.87997374623677</v>
      </c>
      <c r="D20" s="55">
        <v>37.15238264257671</v>
      </c>
      <c r="K20" s="9"/>
      <c r="L20" s="9"/>
      <c r="M20" s="9"/>
      <c r="N20" s="9"/>
      <c r="O20" s="9"/>
      <c r="P20" s="9"/>
      <c r="Q20" s="9"/>
      <c r="R20" s="9"/>
    </row>
    <row r="21" spans="2:4" ht="84" customHeight="1">
      <c r="B21" s="56" t="s">
        <v>60</v>
      </c>
      <c r="C21" s="29"/>
      <c r="D21" s="29"/>
    </row>
    <row r="22" spans="2:3" ht="12.75">
      <c r="B22" s="16"/>
      <c r="C22" s="16"/>
    </row>
    <row r="23" spans="2:3" ht="12.75">
      <c r="B23" s="17"/>
      <c r="C23" s="17"/>
    </row>
    <row r="24" ht="12.75">
      <c r="C24" s="10"/>
    </row>
    <row r="25" ht="12.75">
      <c r="C25" s="10"/>
    </row>
    <row r="26" ht="12.75">
      <c r="C26" s="10"/>
    </row>
    <row r="27" ht="12.75">
      <c r="C27" s="10"/>
    </row>
    <row r="28" ht="12.75">
      <c r="C28" s="10"/>
    </row>
    <row r="29" ht="12.75">
      <c r="C29" s="10"/>
    </row>
    <row r="30" ht="12.75">
      <c r="C30" s="10"/>
    </row>
    <row r="31" ht="12.75">
      <c r="C31" s="10"/>
    </row>
    <row r="32" ht="12.75">
      <c r="C32" s="10"/>
    </row>
    <row r="33" ht="12.75">
      <c r="C33" s="10"/>
    </row>
    <row r="34" ht="12.75">
      <c r="C34" s="10"/>
    </row>
    <row r="35" ht="12.75">
      <c r="C35" s="10"/>
    </row>
    <row r="36" spans="2:3" ht="12.75">
      <c r="B36" s="11"/>
      <c r="C36" s="10"/>
    </row>
    <row r="37" ht="12.75">
      <c r="C37" s="10"/>
    </row>
    <row r="38" ht="12.75">
      <c r="C38" s="10"/>
    </row>
    <row r="39" ht="12.75">
      <c r="C39" s="10"/>
    </row>
    <row r="40" ht="12.75">
      <c r="C40" s="10"/>
    </row>
    <row r="41" ht="12.75">
      <c r="C41" s="10"/>
    </row>
    <row r="42" ht="12.75">
      <c r="C42" s="10"/>
    </row>
    <row r="43" ht="12.75">
      <c r="C43" s="10"/>
    </row>
    <row r="44" ht="12.75">
      <c r="C44" s="10"/>
    </row>
    <row r="47" ht="12.75">
      <c r="C47" s="10"/>
    </row>
    <row r="48" ht="12.75">
      <c r="C48" s="10"/>
    </row>
    <row r="49" ht="12.75">
      <c r="C49" s="10"/>
    </row>
    <row r="50" spans="2:3" ht="15">
      <c r="B50" s="12"/>
      <c r="C50" s="13"/>
    </row>
    <row r="51" spans="2:3" ht="15">
      <c r="B51" s="12"/>
      <c r="C51" s="13"/>
    </row>
    <row r="52" spans="2:3" ht="15">
      <c r="B52" s="12"/>
      <c r="C52" s="13"/>
    </row>
    <row r="53" spans="2:3" ht="15">
      <c r="B53" s="12"/>
      <c r="C53" s="13"/>
    </row>
    <row r="54" spans="2:3" ht="15">
      <c r="B54" s="12"/>
      <c r="C54" s="13"/>
    </row>
    <row r="55" spans="2:3" ht="15">
      <c r="B55" s="12"/>
      <c r="C55" s="13"/>
    </row>
    <row r="56" spans="2:3" ht="15">
      <c r="B56" s="12"/>
      <c r="C56" s="13"/>
    </row>
    <row r="57" spans="2:3" ht="15">
      <c r="B57" s="12"/>
      <c r="C57" s="13"/>
    </row>
    <row r="58" spans="2:3" ht="15">
      <c r="B58" s="12"/>
      <c r="C58" s="13"/>
    </row>
    <row r="59" ht="12.75">
      <c r="C59" s="14"/>
    </row>
  </sheetData>
  <sheetProtection/>
  <mergeCells count="2">
    <mergeCell ref="B21:D21"/>
    <mergeCell ref="B2:D2"/>
  </mergeCells>
  <printOptions/>
  <pageMargins left="0.787401575" right="0.787401575" top="0.984251969" bottom="0.984251969" header="0.4921259845" footer="0.492125984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I9"/>
  <sheetViews>
    <sheetView showGridLines="0" zoomScalePageLayoutView="0" workbookViewId="0" topLeftCell="A1">
      <selection activeCell="E17" sqref="E17"/>
    </sheetView>
  </sheetViews>
  <sheetFormatPr defaultColWidth="11.421875" defaultRowHeight="15"/>
  <cols>
    <col min="1" max="1" width="3.7109375" style="1" customWidth="1"/>
    <col min="2" max="2" width="22.7109375" style="1" customWidth="1"/>
    <col min="3" max="3" width="28.421875" style="1" customWidth="1"/>
    <col min="4" max="4" width="28.140625" style="1" customWidth="1"/>
    <col min="5" max="16384" width="11.421875" style="1" customWidth="1"/>
  </cols>
  <sheetData>
    <row r="1" spans="2:6" ht="19.5" customHeight="1">
      <c r="B1" s="18"/>
      <c r="C1" s="18"/>
      <c r="D1" s="18"/>
      <c r="E1" s="18"/>
      <c r="F1" s="18"/>
    </row>
    <row r="2" spans="2:9" ht="42" customHeight="1">
      <c r="B2" s="38" t="s">
        <v>61</v>
      </c>
      <c r="C2" s="39"/>
      <c r="D2" s="39"/>
      <c r="E2" s="24"/>
      <c r="F2" s="21"/>
      <c r="G2" s="21"/>
      <c r="H2" s="21"/>
      <c r="I2" s="21"/>
    </row>
    <row r="3" spans="2:4" ht="22.5" customHeight="1">
      <c r="B3" s="57" t="s">
        <v>19</v>
      </c>
      <c r="C3" s="57" t="s">
        <v>47</v>
      </c>
      <c r="D3" s="57" t="s">
        <v>48</v>
      </c>
    </row>
    <row r="4" spans="2:4" ht="12.75" hidden="1">
      <c r="B4" s="27">
        <v>0</v>
      </c>
      <c r="C4" s="27"/>
      <c r="D4" s="27"/>
    </row>
    <row r="5" spans="2:4" ht="12.75" hidden="1">
      <c r="B5" s="27">
        <v>0.3</v>
      </c>
      <c r="C5" s="27">
        <v>0</v>
      </c>
      <c r="D5" s="27">
        <v>0</v>
      </c>
    </row>
    <row r="6" spans="2:4" ht="17.25" customHeight="1">
      <c r="B6" s="58">
        <v>28</v>
      </c>
      <c r="C6" s="59">
        <f>((17451-(1125*12))*0.193/12)/(1/0.28)</f>
        <v>17.79267</v>
      </c>
      <c r="D6" s="60">
        <f>1.85*((17451-(1125*12))*0.193/12)/(1/0.28)</f>
        <v>32.9164395</v>
      </c>
    </row>
    <row r="7" spans="2:4" ht="17.25" customHeight="1">
      <c r="B7" s="59">
        <v>50</v>
      </c>
      <c r="C7" s="59">
        <f>((17451-(1125*12))*0.193/12)/2</f>
        <v>31.772625</v>
      </c>
      <c r="D7" s="59">
        <f>1.85*((17451-(1125*12))*0.193/12)/2</f>
        <v>58.779356250000006</v>
      </c>
    </row>
    <row r="8" spans="2:4" ht="17.25" customHeight="1">
      <c r="B8" s="61">
        <v>100</v>
      </c>
      <c r="C8" s="61">
        <f>(17451-(1125*12))*0.193/12</f>
        <v>63.54525</v>
      </c>
      <c r="D8" s="61">
        <f>(17451-(1125*12))*0.193/12</f>
        <v>63.54525</v>
      </c>
    </row>
    <row r="9" spans="2:4" ht="72" customHeight="1">
      <c r="B9" s="29" t="s">
        <v>62</v>
      </c>
      <c r="C9" s="30"/>
      <c r="D9" s="30"/>
    </row>
  </sheetData>
  <sheetProtection/>
  <mergeCells count="2">
    <mergeCell ref="B2:D2"/>
    <mergeCell ref="B9:D9"/>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B2:E146"/>
  <sheetViews>
    <sheetView showGridLines="0" zoomScalePageLayoutView="0" workbookViewId="0" topLeftCell="A1">
      <selection activeCell="J8" sqref="J8"/>
    </sheetView>
  </sheetViews>
  <sheetFormatPr defaultColWidth="11.421875" defaultRowHeight="15"/>
  <cols>
    <col min="1" max="1" width="3.7109375" style="2" customWidth="1"/>
    <col min="2" max="2" width="19.7109375" style="2" customWidth="1"/>
    <col min="3" max="3" width="16.57421875" style="2" customWidth="1"/>
    <col min="4" max="4" width="16.8515625" style="2" customWidth="1"/>
    <col min="5" max="5" width="19.57421875" style="2" customWidth="1"/>
    <col min="6" max="16384" width="11.421875" style="2" customWidth="1"/>
  </cols>
  <sheetData>
    <row r="1" ht="19.5" customHeight="1"/>
    <row r="2" spans="2:5" ht="40.5" customHeight="1">
      <c r="B2" s="40" t="s">
        <v>67</v>
      </c>
      <c r="C2" s="40"/>
      <c r="D2" s="40"/>
      <c r="E2" s="40"/>
    </row>
    <row r="3" spans="2:5" ht="13.5" customHeight="1">
      <c r="B3" s="62" t="s">
        <v>63</v>
      </c>
      <c r="C3" s="62"/>
      <c r="D3" s="62"/>
      <c r="E3" s="62"/>
    </row>
    <row r="4" spans="2:5" ht="48" customHeight="1">
      <c r="B4" s="22" t="s">
        <v>46</v>
      </c>
      <c r="C4" s="22" t="s">
        <v>64</v>
      </c>
      <c r="D4" s="22" t="s">
        <v>65</v>
      </c>
      <c r="E4" s="22" t="s">
        <v>66</v>
      </c>
    </row>
    <row r="5" spans="2:5" ht="12.75">
      <c r="B5" s="65">
        <v>0</v>
      </c>
      <c r="C5" s="65"/>
      <c r="D5" s="65">
        <v>0</v>
      </c>
      <c r="E5" s="65"/>
    </row>
    <row r="6" spans="2:5" ht="12.75">
      <c r="B6" s="65">
        <v>1</v>
      </c>
      <c r="C6" s="65"/>
      <c r="D6" s="65"/>
      <c r="E6" s="65"/>
    </row>
    <row r="7" spans="2:5" ht="12.75">
      <c r="B7" s="65">
        <v>2</v>
      </c>
      <c r="C7" s="65"/>
      <c r="D7" s="65"/>
      <c r="E7" s="65"/>
    </row>
    <row r="8" spans="2:5" ht="12.75">
      <c r="B8" s="65">
        <v>3</v>
      </c>
      <c r="C8" s="65"/>
      <c r="D8" s="65"/>
      <c r="E8" s="65"/>
    </row>
    <row r="9" spans="2:5" ht="12.75">
      <c r="B9" s="65">
        <v>4</v>
      </c>
      <c r="C9" s="65"/>
      <c r="D9" s="65"/>
      <c r="E9" s="65"/>
    </row>
    <row r="10" spans="2:5" ht="12.75">
      <c r="B10" s="65">
        <v>5</v>
      </c>
      <c r="C10" s="65"/>
      <c r="D10" s="65"/>
      <c r="E10" s="65"/>
    </row>
    <row r="11" spans="2:5" ht="12.75">
      <c r="B11" s="65">
        <v>6</v>
      </c>
      <c r="C11" s="65"/>
      <c r="D11" s="65"/>
      <c r="E11" s="65"/>
    </row>
    <row r="12" spans="2:5" ht="12.75">
      <c r="B12" s="65">
        <v>7</v>
      </c>
      <c r="C12" s="65"/>
      <c r="D12" s="65"/>
      <c r="E12" s="65"/>
    </row>
    <row r="13" spans="2:5" ht="12.75">
      <c r="B13" s="65">
        <v>8</v>
      </c>
      <c r="C13" s="65"/>
      <c r="D13" s="65"/>
      <c r="E13" s="65"/>
    </row>
    <row r="14" spans="2:5" ht="12.75">
      <c r="B14" s="65">
        <v>9</v>
      </c>
      <c r="C14" s="65"/>
      <c r="D14" s="65"/>
      <c r="E14" s="65"/>
    </row>
    <row r="15" spans="2:5" ht="12.75">
      <c r="B15" s="65">
        <v>10</v>
      </c>
      <c r="C15" s="65"/>
      <c r="D15" s="65"/>
      <c r="E15" s="65"/>
    </row>
    <row r="16" spans="2:5" ht="12.75">
      <c r="B16" s="65">
        <v>11</v>
      </c>
      <c r="C16" s="65"/>
      <c r="D16" s="65"/>
      <c r="E16" s="65"/>
    </row>
    <row r="17" spans="2:5" ht="12.75">
      <c r="B17" s="65">
        <v>12</v>
      </c>
      <c r="C17" s="65"/>
      <c r="D17" s="65"/>
      <c r="E17" s="65"/>
    </row>
    <row r="18" spans="2:5" ht="12.75">
      <c r="B18" s="65">
        <v>13</v>
      </c>
      <c r="C18" s="65"/>
      <c r="D18" s="65"/>
      <c r="E18" s="65"/>
    </row>
    <row r="19" spans="2:5" ht="12.75">
      <c r="B19" s="65">
        <v>14</v>
      </c>
      <c r="C19" s="65"/>
      <c r="D19" s="65"/>
      <c r="E19" s="65"/>
    </row>
    <row r="20" spans="2:5" ht="12.75">
      <c r="B20" s="65">
        <v>15</v>
      </c>
      <c r="C20" s="65"/>
      <c r="D20" s="65"/>
      <c r="E20" s="65"/>
    </row>
    <row r="21" spans="2:5" ht="12.75">
      <c r="B21" s="65">
        <v>16</v>
      </c>
      <c r="C21" s="65"/>
      <c r="D21" s="65"/>
      <c r="E21" s="65"/>
    </row>
    <row r="22" spans="2:5" ht="12.75">
      <c r="B22" s="65">
        <v>17</v>
      </c>
      <c r="C22" s="65"/>
      <c r="D22" s="65"/>
      <c r="E22" s="65"/>
    </row>
    <row r="23" spans="2:5" ht="12.75">
      <c r="B23" s="65">
        <v>18</v>
      </c>
      <c r="C23" s="65"/>
      <c r="D23" s="65"/>
      <c r="E23" s="65"/>
    </row>
    <row r="24" spans="2:5" ht="12.75">
      <c r="B24" s="65">
        <v>19</v>
      </c>
      <c r="C24" s="65"/>
      <c r="D24" s="65"/>
      <c r="E24" s="65"/>
    </row>
    <row r="25" spans="2:5" ht="12.75">
      <c r="B25" s="65">
        <v>20</v>
      </c>
      <c r="C25" s="65"/>
      <c r="D25" s="65"/>
      <c r="E25" s="65"/>
    </row>
    <row r="26" spans="2:5" ht="12.75">
      <c r="B26" s="65">
        <v>21</v>
      </c>
      <c r="C26" s="65"/>
      <c r="D26" s="65"/>
      <c r="E26" s="65"/>
    </row>
    <row r="27" spans="2:5" ht="12.75">
      <c r="B27" s="65">
        <v>22</v>
      </c>
      <c r="C27" s="65"/>
      <c r="D27" s="65"/>
      <c r="E27" s="65"/>
    </row>
    <row r="28" spans="2:5" ht="12.75">
      <c r="B28" s="65">
        <v>23</v>
      </c>
      <c r="C28" s="65"/>
      <c r="D28" s="65"/>
      <c r="E28" s="65"/>
    </row>
    <row r="29" spans="2:5" ht="12.75">
      <c r="B29" s="65">
        <v>24</v>
      </c>
      <c r="C29" s="65"/>
      <c r="D29" s="65"/>
      <c r="E29" s="65"/>
    </row>
    <row r="30" spans="2:5" ht="12.75">
      <c r="B30" s="65">
        <v>25</v>
      </c>
      <c r="C30" s="65"/>
      <c r="D30" s="65"/>
      <c r="E30" s="65"/>
    </row>
    <row r="31" spans="2:5" ht="12.75">
      <c r="B31" s="65">
        <v>26</v>
      </c>
      <c r="C31" s="65"/>
      <c r="D31" s="65"/>
      <c r="E31" s="65"/>
    </row>
    <row r="32" spans="2:5" ht="12.75">
      <c r="B32" s="65">
        <v>27</v>
      </c>
      <c r="C32" s="65"/>
      <c r="D32" s="65"/>
      <c r="E32" s="65"/>
    </row>
    <row r="33" spans="2:5" ht="12.75">
      <c r="B33" s="65">
        <v>28</v>
      </c>
      <c r="C33" s="66">
        <v>24.156470799999997</v>
      </c>
      <c r="D33" s="65"/>
      <c r="E33" s="65">
        <v>0</v>
      </c>
    </row>
    <row r="34" spans="2:5" ht="12.75">
      <c r="B34" s="65">
        <v>29</v>
      </c>
      <c r="C34" s="65"/>
      <c r="D34" s="65"/>
      <c r="E34" s="65"/>
    </row>
    <row r="35" spans="2:5" ht="12.75">
      <c r="B35" s="65">
        <v>30</v>
      </c>
      <c r="C35" s="65"/>
      <c r="D35" s="65"/>
      <c r="E35" s="65"/>
    </row>
    <row r="36" spans="2:5" ht="12.75">
      <c r="B36" s="65">
        <v>31</v>
      </c>
      <c r="C36" s="65"/>
      <c r="D36" s="65"/>
      <c r="E36" s="65"/>
    </row>
    <row r="37" spans="2:5" ht="12.75">
      <c r="B37" s="65">
        <v>32</v>
      </c>
      <c r="C37" s="65"/>
      <c r="D37" s="65"/>
      <c r="E37" s="65"/>
    </row>
    <row r="38" spans="2:5" ht="12.75">
      <c r="B38" s="65">
        <v>33</v>
      </c>
      <c r="C38" s="65"/>
      <c r="D38" s="65"/>
      <c r="E38" s="65"/>
    </row>
    <row r="39" spans="2:5" ht="12.75">
      <c r="B39" s="65">
        <v>34</v>
      </c>
      <c r="C39" s="65"/>
      <c r="D39" s="65"/>
      <c r="E39" s="65"/>
    </row>
    <row r="40" spans="2:5" ht="12.75">
      <c r="B40" s="65">
        <v>35</v>
      </c>
      <c r="C40" s="65"/>
      <c r="D40" s="65"/>
      <c r="E40" s="65"/>
    </row>
    <row r="41" spans="2:5" ht="12.75">
      <c r="B41" s="65">
        <v>36</v>
      </c>
      <c r="C41" s="65"/>
      <c r="D41" s="65"/>
      <c r="E41" s="65"/>
    </row>
    <row r="42" spans="2:5" ht="12.75">
      <c r="B42" s="65">
        <v>37</v>
      </c>
      <c r="C42" s="65"/>
      <c r="D42" s="65"/>
      <c r="E42" s="65"/>
    </row>
    <row r="43" spans="2:5" ht="12.75">
      <c r="B43" s="65">
        <v>38</v>
      </c>
      <c r="C43" s="65"/>
      <c r="D43" s="65"/>
      <c r="E43" s="65"/>
    </row>
    <row r="44" spans="2:5" ht="12.75">
      <c r="B44" s="65">
        <v>39</v>
      </c>
      <c r="C44" s="65"/>
      <c r="D44" s="65"/>
      <c r="E44" s="65"/>
    </row>
    <row r="45" spans="2:5" ht="12.75">
      <c r="B45" s="65">
        <v>40</v>
      </c>
      <c r="C45" s="65"/>
      <c r="D45" s="65"/>
      <c r="E45" s="65"/>
    </row>
    <row r="46" spans="2:5" ht="12.75">
      <c r="B46" s="65">
        <v>41</v>
      </c>
      <c r="C46" s="65"/>
      <c r="D46" s="65"/>
      <c r="E46" s="65"/>
    </row>
    <row r="47" spans="2:5" ht="12.75">
      <c r="B47" s="65">
        <v>42</v>
      </c>
      <c r="C47" s="65"/>
      <c r="D47" s="65"/>
      <c r="E47" s="65"/>
    </row>
    <row r="48" spans="2:5" ht="12.75">
      <c r="B48" s="65">
        <v>43</v>
      </c>
      <c r="C48" s="65"/>
      <c r="D48" s="65">
        <v>300</v>
      </c>
      <c r="E48" s="65"/>
    </row>
    <row r="49" spans="2:5" ht="12.75">
      <c r="B49" s="65">
        <v>44</v>
      </c>
      <c r="C49" s="65"/>
      <c r="D49" s="65"/>
      <c r="E49" s="65"/>
    </row>
    <row r="50" spans="2:5" ht="12.75">
      <c r="B50" s="65">
        <v>45</v>
      </c>
      <c r="C50" s="65"/>
      <c r="D50" s="65"/>
      <c r="E50" s="65"/>
    </row>
    <row r="51" spans="2:5" ht="12.75">
      <c r="B51" s="65">
        <v>46</v>
      </c>
      <c r="C51" s="65"/>
      <c r="D51" s="65"/>
      <c r="E51" s="65"/>
    </row>
    <row r="52" spans="2:5" ht="12.75">
      <c r="B52" s="65">
        <v>47</v>
      </c>
      <c r="C52" s="65"/>
      <c r="D52" s="65"/>
      <c r="E52" s="65"/>
    </row>
    <row r="53" spans="2:5" ht="12.75">
      <c r="B53" s="65">
        <v>48</v>
      </c>
      <c r="C53" s="65"/>
      <c r="D53" s="65"/>
      <c r="E53" s="65"/>
    </row>
    <row r="54" spans="2:5" ht="12.75">
      <c r="B54" s="65">
        <v>49</v>
      </c>
      <c r="C54" s="65"/>
      <c r="D54" s="65"/>
      <c r="E54" s="65"/>
    </row>
    <row r="55" spans="2:5" ht="12.75">
      <c r="B55" s="65">
        <v>50</v>
      </c>
      <c r="C55" s="65"/>
      <c r="D55" s="65"/>
      <c r="E55" s="65"/>
    </row>
    <row r="56" spans="2:5" ht="12.75">
      <c r="B56" s="65">
        <v>51</v>
      </c>
      <c r="C56" s="65"/>
      <c r="D56" s="65"/>
      <c r="E56" s="65"/>
    </row>
    <row r="57" spans="2:5" ht="12.75">
      <c r="B57" s="65">
        <v>52</v>
      </c>
      <c r="C57" s="65"/>
      <c r="D57" s="65"/>
      <c r="E57" s="65"/>
    </row>
    <row r="58" spans="2:5" ht="12.75">
      <c r="B58" s="65">
        <v>53</v>
      </c>
      <c r="C58" s="65"/>
      <c r="D58" s="65"/>
      <c r="E58" s="65"/>
    </row>
    <row r="59" spans="2:5" ht="12.75">
      <c r="B59" s="65">
        <v>54</v>
      </c>
      <c r="C59" s="65"/>
      <c r="D59" s="65"/>
      <c r="E59" s="65"/>
    </row>
    <row r="60" spans="2:5" ht="12.75">
      <c r="B60" s="65">
        <v>55</v>
      </c>
      <c r="C60" s="65"/>
      <c r="D60" s="65"/>
      <c r="E60" s="65"/>
    </row>
    <row r="61" spans="2:5" ht="12.75">
      <c r="B61" s="65">
        <v>56</v>
      </c>
      <c r="C61" s="65"/>
      <c r="D61" s="65"/>
      <c r="E61" s="65"/>
    </row>
    <row r="62" spans="2:5" ht="12.75">
      <c r="B62" s="65">
        <v>57</v>
      </c>
      <c r="C62" s="65"/>
      <c r="D62" s="65"/>
      <c r="E62" s="65"/>
    </row>
    <row r="63" spans="2:5" ht="12.75">
      <c r="B63" s="65">
        <v>58</v>
      </c>
      <c r="C63" s="65"/>
      <c r="D63" s="65"/>
      <c r="E63" s="65"/>
    </row>
    <row r="64" spans="2:5" ht="12.75">
      <c r="B64" s="65">
        <v>59</v>
      </c>
      <c r="C64" s="65"/>
      <c r="D64" s="65"/>
      <c r="E64" s="65"/>
    </row>
    <row r="65" spans="2:5" ht="12.75">
      <c r="B65" s="65">
        <v>60</v>
      </c>
      <c r="C65" s="65"/>
      <c r="D65" s="65"/>
      <c r="E65" s="65"/>
    </row>
    <row r="66" spans="2:5" ht="12.75">
      <c r="B66" s="65">
        <v>61</v>
      </c>
      <c r="C66" s="65"/>
      <c r="D66" s="65"/>
      <c r="E66" s="65"/>
    </row>
    <row r="67" spans="2:5" ht="12.75">
      <c r="B67" s="65">
        <v>62</v>
      </c>
      <c r="C67" s="65"/>
      <c r="D67" s="65"/>
      <c r="E67" s="65"/>
    </row>
    <row r="68" spans="2:5" ht="12.75">
      <c r="B68" s="65">
        <v>63</v>
      </c>
      <c r="C68" s="65"/>
      <c r="D68" s="65"/>
      <c r="E68" s="65"/>
    </row>
    <row r="69" spans="2:5" ht="12.75">
      <c r="B69" s="65">
        <v>64</v>
      </c>
      <c r="C69" s="65"/>
      <c r="D69" s="65"/>
      <c r="E69" s="65"/>
    </row>
    <row r="70" spans="2:5" ht="12.75">
      <c r="B70" s="65">
        <v>65</v>
      </c>
      <c r="C70" s="65"/>
      <c r="D70" s="65"/>
      <c r="E70" s="65"/>
    </row>
    <row r="71" spans="2:5" ht="12.75">
      <c r="B71" s="65">
        <v>66</v>
      </c>
      <c r="C71" s="65"/>
      <c r="D71" s="65"/>
      <c r="E71" s="65"/>
    </row>
    <row r="72" spans="2:5" ht="12.75">
      <c r="B72" s="65">
        <v>67</v>
      </c>
      <c r="C72" s="65"/>
      <c r="D72" s="65"/>
      <c r="E72" s="65"/>
    </row>
    <row r="73" spans="2:5" ht="12.75">
      <c r="B73" s="65">
        <v>68</v>
      </c>
      <c r="C73" s="65"/>
      <c r="D73" s="65"/>
      <c r="E73" s="65"/>
    </row>
    <row r="74" spans="2:5" ht="12.75">
      <c r="B74" s="65">
        <v>69</v>
      </c>
      <c r="C74" s="65"/>
      <c r="D74" s="65"/>
      <c r="E74" s="65"/>
    </row>
    <row r="75" spans="2:5" ht="12.75">
      <c r="B75" s="65">
        <v>70</v>
      </c>
      <c r="C75" s="65"/>
      <c r="D75" s="65"/>
      <c r="E75" s="65"/>
    </row>
    <row r="76" spans="2:5" ht="12.75">
      <c r="B76" s="65">
        <v>71</v>
      </c>
      <c r="C76" s="65"/>
      <c r="D76" s="65"/>
      <c r="E76" s="65"/>
    </row>
    <row r="77" spans="2:5" ht="12.75">
      <c r="B77" s="65">
        <v>72</v>
      </c>
      <c r="C77" s="65"/>
      <c r="D77" s="65"/>
      <c r="E77" s="65"/>
    </row>
    <row r="78" spans="2:5" ht="12.75">
      <c r="B78" s="65">
        <v>73</v>
      </c>
      <c r="C78" s="65"/>
      <c r="D78" s="65"/>
      <c r="E78" s="65"/>
    </row>
    <row r="79" spans="2:5" ht="12.75">
      <c r="B79" s="65">
        <v>74</v>
      </c>
      <c r="C79" s="65"/>
      <c r="D79" s="65"/>
      <c r="E79" s="65"/>
    </row>
    <row r="80" spans="2:5" ht="12.75">
      <c r="B80" s="65">
        <v>75</v>
      </c>
      <c r="C80" s="65"/>
      <c r="D80" s="65"/>
      <c r="E80" s="65"/>
    </row>
    <row r="81" spans="2:5" ht="12.75">
      <c r="B81" s="65">
        <v>76</v>
      </c>
      <c r="C81" s="65"/>
      <c r="D81" s="65"/>
      <c r="E81" s="65"/>
    </row>
    <row r="82" spans="2:5" ht="12.75">
      <c r="B82" s="65">
        <v>77</v>
      </c>
      <c r="C82" s="65"/>
      <c r="D82" s="65"/>
      <c r="E82" s="65"/>
    </row>
    <row r="83" spans="2:5" ht="12.75">
      <c r="B83" s="65">
        <v>78</v>
      </c>
      <c r="C83" s="65"/>
      <c r="D83" s="65"/>
      <c r="E83" s="65"/>
    </row>
    <row r="84" spans="2:5" ht="12.75">
      <c r="B84" s="65">
        <v>79</v>
      </c>
      <c r="C84" s="65"/>
      <c r="D84" s="65"/>
      <c r="E84" s="65"/>
    </row>
    <row r="85" spans="2:5" ht="12.75">
      <c r="B85" s="65">
        <v>80</v>
      </c>
      <c r="C85" s="65"/>
      <c r="D85" s="65"/>
      <c r="E85" s="65"/>
    </row>
    <row r="86" spans="2:5" ht="12.75">
      <c r="B86" s="65">
        <v>81</v>
      </c>
      <c r="C86" s="65"/>
      <c r="D86" s="65"/>
      <c r="E86" s="65"/>
    </row>
    <row r="87" spans="2:5" ht="12.75">
      <c r="B87" s="65">
        <v>82</v>
      </c>
      <c r="C87" s="65"/>
      <c r="D87" s="65"/>
      <c r="E87" s="65"/>
    </row>
    <row r="88" spans="2:5" ht="12.75">
      <c r="B88" s="65">
        <v>83</v>
      </c>
      <c r="C88" s="65"/>
      <c r="D88" s="65"/>
      <c r="E88" s="65"/>
    </row>
    <row r="89" spans="2:5" ht="12.75">
      <c r="B89" s="65">
        <v>84</v>
      </c>
      <c r="C89" s="65"/>
      <c r="D89" s="65"/>
      <c r="E89" s="65"/>
    </row>
    <row r="90" spans="2:5" ht="12.75">
      <c r="B90" s="65">
        <v>85</v>
      </c>
      <c r="C90" s="65"/>
      <c r="D90" s="65"/>
      <c r="E90" s="65"/>
    </row>
    <row r="91" spans="2:5" ht="12.75">
      <c r="B91" s="65">
        <v>86</v>
      </c>
      <c r="C91" s="65"/>
      <c r="D91" s="65"/>
      <c r="E91" s="65"/>
    </row>
    <row r="92" spans="2:5" ht="12.75">
      <c r="B92" s="65">
        <v>87</v>
      </c>
      <c r="C92" s="65"/>
      <c r="D92" s="65"/>
      <c r="E92" s="65"/>
    </row>
    <row r="93" spans="2:5" ht="12.75">
      <c r="B93" s="65">
        <v>88</v>
      </c>
      <c r="C93" s="65"/>
      <c r="D93" s="65"/>
      <c r="E93" s="65"/>
    </row>
    <row r="94" spans="2:5" ht="12.75">
      <c r="B94" s="65">
        <v>89</v>
      </c>
      <c r="C94" s="65"/>
      <c r="D94" s="65"/>
      <c r="E94" s="65"/>
    </row>
    <row r="95" spans="2:5" ht="12.75">
      <c r="B95" s="65">
        <v>90</v>
      </c>
      <c r="C95" s="65"/>
      <c r="D95" s="65"/>
      <c r="E95" s="65"/>
    </row>
    <row r="96" spans="2:5" ht="12.75">
      <c r="B96" s="65">
        <v>91</v>
      </c>
      <c r="C96" s="65"/>
      <c r="D96" s="65"/>
      <c r="E96" s="65"/>
    </row>
    <row r="97" spans="2:5" ht="12.75">
      <c r="B97" s="65">
        <v>92</v>
      </c>
      <c r="C97" s="65"/>
      <c r="D97" s="65"/>
      <c r="E97" s="65"/>
    </row>
    <row r="98" spans="2:5" ht="12.75">
      <c r="B98" s="65">
        <v>93</v>
      </c>
      <c r="C98" s="66">
        <v>79.56426929999998</v>
      </c>
      <c r="D98" s="65"/>
      <c r="E98" s="65"/>
    </row>
    <row r="99" spans="2:5" ht="12.75">
      <c r="B99" s="65">
        <v>94</v>
      </c>
      <c r="C99" s="65"/>
      <c r="D99" s="65"/>
      <c r="E99" s="65"/>
    </row>
    <row r="100" spans="2:5" ht="12.75">
      <c r="B100" s="65">
        <v>95</v>
      </c>
      <c r="C100" s="65"/>
      <c r="D100" s="65"/>
      <c r="E100" s="65"/>
    </row>
    <row r="101" spans="2:5" ht="12.75">
      <c r="B101" s="65">
        <v>96</v>
      </c>
      <c r="C101" s="65"/>
      <c r="D101" s="65"/>
      <c r="E101" s="65"/>
    </row>
    <row r="102" spans="2:5" ht="12.75">
      <c r="B102" s="65">
        <v>97</v>
      </c>
      <c r="C102" s="65"/>
      <c r="D102" s="65"/>
      <c r="E102" s="65">
        <v>0</v>
      </c>
    </row>
    <row r="103" spans="2:5" ht="12.75">
      <c r="B103" s="65">
        <v>98</v>
      </c>
      <c r="C103" s="65"/>
      <c r="D103" s="65"/>
      <c r="E103" s="65"/>
    </row>
    <row r="104" spans="2:5" ht="12.75">
      <c r="B104" s="65">
        <v>99</v>
      </c>
      <c r="C104" s="65"/>
      <c r="D104" s="65"/>
      <c r="E104" s="65"/>
    </row>
    <row r="105" spans="2:5" ht="12.75">
      <c r="B105" s="65">
        <v>100</v>
      </c>
      <c r="C105" s="65"/>
      <c r="D105" s="65"/>
      <c r="E105" s="65"/>
    </row>
    <row r="106" spans="2:5" ht="12.75">
      <c r="B106" s="65">
        <v>101</v>
      </c>
      <c r="C106" s="65"/>
      <c r="D106" s="65"/>
      <c r="E106" s="65"/>
    </row>
    <row r="107" spans="2:5" ht="12.75">
      <c r="B107" s="65">
        <v>102</v>
      </c>
      <c r="C107" s="65"/>
      <c r="D107" s="65"/>
      <c r="E107" s="65"/>
    </row>
    <row r="108" spans="2:5" ht="12.75">
      <c r="B108" s="65">
        <v>103</v>
      </c>
      <c r="C108" s="65"/>
      <c r="D108" s="65"/>
      <c r="E108" s="65"/>
    </row>
    <row r="109" spans="2:5" ht="12.75">
      <c r="B109" s="65">
        <v>104</v>
      </c>
      <c r="C109" s="65"/>
      <c r="D109" s="65"/>
      <c r="E109" s="65"/>
    </row>
    <row r="110" spans="2:5" ht="12.75">
      <c r="B110" s="65">
        <v>105</v>
      </c>
      <c r="C110" s="65"/>
      <c r="D110" s="65"/>
      <c r="E110" s="65"/>
    </row>
    <row r="111" spans="2:5" ht="12.75">
      <c r="B111" s="65">
        <v>106</v>
      </c>
      <c r="C111" s="65"/>
      <c r="D111" s="65"/>
      <c r="E111" s="65"/>
    </row>
    <row r="112" spans="2:5" ht="12.75">
      <c r="B112" s="65">
        <v>107</v>
      </c>
      <c r="C112" s="65"/>
      <c r="D112" s="65"/>
      <c r="E112" s="65"/>
    </row>
    <row r="113" spans="2:5" ht="12.75">
      <c r="B113" s="65">
        <v>108</v>
      </c>
      <c r="C113" s="65"/>
      <c r="D113" s="65"/>
      <c r="E113" s="65"/>
    </row>
    <row r="114" spans="2:5" ht="12.75">
      <c r="B114" s="65">
        <v>109</v>
      </c>
      <c r="C114" s="65"/>
      <c r="D114" s="65"/>
      <c r="E114" s="65"/>
    </row>
    <row r="115" spans="2:5" ht="12.75">
      <c r="B115" s="65">
        <v>110</v>
      </c>
      <c r="C115" s="65"/>
      <c r="D115" s="65"/>
      <c r="E115" s="65"/>
    </row>
    <row r="116" spans="2:5" ht="12.75">
      <c r="B116" s="65">
        <v>111</v>
      </c>
      <c r="C116" s="65"/>
      <c r="D116" s="65"/>
      <c r="E116" s="65"/>
    </row>
    <row r="117" spans="2:5" ht="12.75">
      <c r="B117" s="65">
        <v>112</v>
      </c>
      <c r="C117" s="65"/>
      <c r="D117" s="65"/>
      <c r="E117" s="65"/>
    </row>
    <row r="118" spans="2:5" ht="12.75">
      <c r="B118" s="65">
        <v>113</v>
      </c>
      <c r="C118" s="65"/>
      <c r="D118" s="65"/>
      <c r="E118" s="65"/>
    </row>
    <row r="119" spans="2:5" ht="12.75">
      <c r="B119" s="65">
        <v>114</v>
      </c>
      <c r="C119" s="65"/>
      <c r="D119" s="65">
        <v>0</v>
      </c>
      <c r="E119" s="66">
        <v>34.15324139999999</v>
      </c>
    </row>
    <row r="120" spans="2:5" ht="12.75">
      <c r="B120" s="65">
        <v>115</v>
      </c>
      <c r="C120" s="65"/>
      <c r="D120" s="65"/>
      <c r="E120" s="65"/>
    </row>
    <row r="121" spans="2:5" ht="12.75">
      <c r="B121" s="65">
        <v>116</v>
      </c>
      <c r="C121" s="65"/>
      <c r="D121" s="65"/>
      <c r="E121" s="65"/>
    </row>
    <row r="122" spans="2:5" ht="12.75">
      <c r="B122" s="65">
        <v>117</v>
      </c>
      <c r="C122" s="65"/>
      <c r="D122" s="65"/>
      <c r="E122" s="65"/>
    </row>
    <row r="123" spans="2:5" ht="12.75">
      <c r="B123" s="65">
        <v>118</v>
      </c>
      <c r="C123" s="65"/>
      <c r="D123" s="65"/>
      <c r="E123" s="65"/>
    </row>
    <row r="124" spans="2:5" ht="12.75">
      <c r="B124" s="65">
        <v>119</v>
      </c>
      <c r="C124" s="65"/>
      <c r="D124" s="65"/>
      <c r="E124" s="65"/>
    </row>
    <row r="125" spans="2:5" ht="12.75">
      <c r="B125" s="65">
        <v>120</v>
      </c>
      <c r="C125" s="65"/>
      <c r="D125" s="65"/>
      <c r="E125" s="65"/>
    </row>
    <row r="126" spans="2:5" ht="12.75">
      <c r="B126" s="65">
        <v>121</v>
      </c>
      <c r="C126" s="65"/>
      <c r="D126" s="65"/>
      <c r="E126" s="65"/>
    </row>
    <row r="127" spans="2:5" ht="12.75">
      <c r="B127" s="65">
        <v>122</v>
      </c>
      <c r="C127" s="65"/>
      <c r="D127" s="65"/>
      <c r="E127" s="65"/>
    </row>
    <row r="128" spans="2:5" ht="12.75">
      <c r="B128" s="65">
        <v>123</v>
      </c>
      <c r="C128" s="65"/>
      <c r="D128" s="65"/>
      <c r="E128" s="65"/>
    </row>
    <row r="129" spans="2:5" ht="12.75">
      <c r="B129" s="65">
        <v>124</v>
      </c>
      <c r="C129" s="65"/>
      <c r="D129" s="65"/>
      <c r="E129" s="65"/>
    </row>
    <row r="130" spans="2:5" ht="12.75">
      <c r="B130" s="65">
        <v>125</v>
      </c>
      <c r="C130" s="65"/>
      <c r="D130" s="65"/>
      <c r="E130" s="65"/>
    </row>
    <row r="131" spans="2:5" ht="12.75">
      <c r="B131" s="65">
        <v>126</v>
      </c>
      <c r="C131" s="65"/>
      <c r="D131" s="65"/>
      <c r="E131" s="65"/>
    </row>
    <row r="132" spans="2:5" ht="12.75">
      <c r="B132" s="65">
        <v>127</v>
      </c>
      <c r="C132" s="65"/>
      <c r="D132" s="65"/>
      <c r="E132" s="65"/>
    </row>
    <row r="133" spans="2:5" ht="12.75">
      <c r="B133" s="65">
        <v>128</v>
      </c>
      <c r="C133" s="65"/>
      <c r="D133" s="65"/>
      <c r="E133" s="65"/>
    </row>
    <row r="134" spans="2:5" ht="12.75">
      <c r="B134" s="65">
        <v>129</v>
      </c>
      <c r="C134" s="66"/>
      <c r="D134" s="65"/>
      <c r="E134" s="65"/>
    </row>
    <row r="135" spans="2:5" ht="12.75">
      <c r="B135" s="65">
        <v>130</v>
      </c>
      <c r="C135" s="65">
        <v>0</v>
      </c>
      <c r="D135" s="65">
        <v>0</v>
      </c>
      <c r="E135" s="65">
        <v>0</v>
      </c>
    </row>
    <row r="136" spans="2:5" ht="12.75">
      <c r="B136" s="65">
        <v>131</v>
      </c>
      <c r="C136" s="65">
        <v>0</v>
      </c>
      <c r="D136" s="65">
        <v>0</v>
      </c>
      <c r="E136" s="65">
        <v>0</v>
      </c>
    </row>
    <row r="137" spans="2:5" ht="12.75">
      <c r="B137" s="65">
        <v>132</v>
      </c>
      <c r="C137" s="65">
        <v>0</v>
      </c>
      <c r="D137" s="65">
        <v>0</v>
      </c>
      <c r="E137" s="65">
        <v>0</v>
      </c>
    </row>
    <row r="138" spans="2:5" ht="12.75">
      <c r="B138" s="65">
        <v>133</v>
      </c>
      <c r="C138" s="65">
        <v>0</v>
      </c>
      <c r="D138" s="65">
        <v>0</v>
      </c>
      <c r="E138" s="65">
        <v>0</v>
      </c>
    </row>
    <row r="139" spans="2:5" ht="12.75">
      <c r="B139" s="65">
        <v>134</v>
      </c>
      <c r="C139" s="65">
        <v>0</v>
      </c>
      <c r="D139" s="65">
        <v>0</v>
      </c>
      <c r="E139" s="65">
        <v>0</v>
      </c>
    </row>
    <row r="140" spans="2:5" ht="12.75">
      <c r="B140" s="65">
        <v>135</v>
      </c>
      <c r="C140" s="65">
        <v>0</v>
      </c>
      <c r="D140" s="65">
        <v>0</v>
      </c>
      <c r="E140" s="65">
        <v>0</v>
      </c>
    </row>
    <row r="141" spans="2:5" ht="12.75">
      <c r="B141" s="65">
        <v>136</v>
      </c>
      <c r="C141" s="65">
        <v>0</v>
      </c>
      <c r="D141" s="65">
        <v>0</v>
      </c>
      <c r="E141" s="65">
        <v>0</v>
      </c>
    </row>
    <row r="142" spans="2:5" ht="12.75">
      <c r="B142" s="65">
        <v>137</v>
      </c>
      <c r="C142" s="65">
        <v>0</v>
      </c>
      <c r="D142" s="65">
        <v>0</v>
      </c>
      <c r="E142" s="65">
        <v>0</v>
      </c>
    </row>
    <row r="143" spans="2:5" ht="12.75">
      <c r="B143" s="65">
        <v>138</v>
      </c>
      <c r="C143" s="65">
        <v>0</v>
      </c>
      <c r="D143" s="65">
        <v>0</v>
      </c>
      <c r="E143" s="65">
        <v>0</v>
      </c>
    </row>
    <row r="144" spans="2:5" ht="12.75">
      <c r="B144" s="65">
        <v>139</v>
      </c>
      <c r="C144" s="65">
        <v>0</v>
      </c>
      <c r="D144" s="65">
        <v>0</v>
      </c>
      <c r="E144" s="65">
        <v>0</v>
      </c>
    </row>
    <row r="145" spans="2:5" ht="12.75">
      <c r="B145" s="65">
        <v>140</v>
      </c>
      <c r="C145" s="65">
        <v>0</v>
      </c>
      <c r="D145" s="65">
        <v>0</v>
      </c>
      <c r="E145" s="65">
        <v>0</v>
      </c>
    </row>
    <row r="146" spans="2:5" ht="96.75" customHeight="1">
      <c r="B146" s="63" t="s">
        <v>68</v>
      </c>
      <c r="C146" s="64"/>
      <c r="D146" s="64"/>
      <c r="E146" s="64"/>
    </row>
  </sheetData>
  <sheetProtection/>
  <mergeCells count="3">
    <mergeCell ref="B2:E2"/>
    <mergeCell ref="B3:E3"/>
    <mergeCell ref="B146:E14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E15"/>
  <sheetViews>
    <sheetView showGridLines="0" zoomScalePageLayoutView="0" workbookViewId="0" topLeftCell="A1">
      <selection activeCell="I14" sqref="I14"/>
    </sheetView>
  </sheetViews>
  <sheetFormatPr defaultColWidth="11.421875" defaultRowHeight="15"/>
  <cols>
    <col min="1" max="1" width="3.7109375" style="2" customWidth="1"/>
    <col min="2" max="2" width="24.28125" style="2" customWidth="1"/>
    <col min="3" max="3" width="23.7109375" style="2" customWidth="1"/>
    <col min="4" max="16384" width="11.421875" style="2" customWidth="1"/>
  </cols>
  <sheetData>
    <row r="1" ht="19.5" customHeight="1"/>
    <row r="2" spans="2:5" ht="43.5" customHeight="1">
      <c r="B2" s="31" t="s">
        <v>70</v>
      </c>
      <c r="C2" s="41"/>
      <c r="D2" s="23"/>
      <c r="E2" s="23"/>
    </row>
    <row r="3" spans="2:3" ht="33" customHeight="1">
      <c r="B3" s="25" t="s">
        <v>6</v>
      </c>
      <c r="C3" s="25" t="s">
        <v>7</v>
      </c>
    </row>
    <row r="4" spans="2:3" ht="18.75" customHeight="1">
      <c r="B4" s="69" t="s">
        <v>9</v>
      </c>
      <c r="C4" s="73">
        <v>11.208213125729548</v>
      </c>
    </row>
    <row r="5" spans="2:3" ht="18.75" customHeight="1">
      <c r="B5" s="70" t="s">
        <v>10</v>
      </c>
      <c r="C5" s="74">
        <v>16.842942683982773</v>
      </c>
    </row>
    <row r="6" spans="2:3" ht="18.75" customHeight="1">
      <c r="B6" s="70" t="s">
        <v>11</v>
      </c>
      <c r="C6" s="74">
        <v>19.032334889956893</v>
      </c>
    </row>
    <row r="7" spans="2:3" ht="18.75" customHeight="1">
      <c r="B7" s="70" t="s">
        <v>12</v>
      </c>
      <c r="C7" s="74">
        <v>16.49051254968999</v>
      </c>
    </row>
    <row r="8" spans="2:3" ht="18.75" customHeight="1">
      <c r="B8" s="70" t="s">
        <v>13</v>
      </c>
      <c r="C8" s="74">
        <v>13.05993445542823</v>
      </c>
    </row>
    <row r="9" spans="2:3" ht="18.75" customHeight="1">
      <c r="B9" s="70" t="s">
        <v>14</v>
      </c>
      <c r="C9" s="74">
        <v>11.074658298649759</v>
      </c>
    </row>
    <row r="10" spans="2:3" ht="18.75" customHeight="1">
      <c r="B10" s="70" t="s">
        <v>15</v>
      </c>
      <c r="C10" s="74">
        <v>5.8100152355229575</v>
      </c>
    </row>
    <row r="11" spans="2:3" ht="18.75" customHeight="1">
      <c r="B11" s="70" t="s">
        <v>16</v>
      </c>
      <c r="C11" s="74">
        <v>3.666901743406373</v>
      </c>
    </row>
    <row r="12" spans="2:3" ht="18.75" customHeight="1">
      <c r="B12" s="70" t="s">
        <v>17</v>
      </c>
      <c r="C12" s="74">
        <v>2.014716665354929</v>
      </c>
    </row>
    <row r="13" spans="2:3" ht="18.75" customHeight="1">
      <c r="B13" s="71" t="s">
        <v>18</v>
      </c>
      <c r="C13" s="75">
        <v>0.7997703522785478</v>
      </c>
    </row>
    <row r="14" spans="2:3" ht="18.75" customHeight="1">
      <c r="B14" s="72" t="s">
        <v>8</v>
      </c>
      <c r="C14" s="76">
        <f>SUM(C4:C13)</f>
        <v>99.99999999999997</v>
      </c>
    </row>
    <row r="15" spans="2:3" ht="141.75" customHeight="1">
      <c r="B15" s="67" t="s">
        <v>69</v>
      </c>
      <c r="C15" s="68"/>
    </row>
  </sheetData>
  <sheetProtection/>
  <mergeCells count="2">
    <mergeCell ref="B2:C2"/>
    <mergeCell ref="B15:C1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P30"/>
  <sheetViews>
    <sheetView showGridLines="0" tabSelected="1" zoomScalePageLayoutView="0" workbookViewId="0" topLeftCell="A1">
      <selection activeCell="G18" sqref="G18"/>
    </sheetView>
  </sheetViews>
  <sheetFormatPr defaultColWidth="56.00390625" defaultRowHeight="15"/>
  <cols>
    <col min="1" max="1" width="3.7109375" style="3" customWidth="1"/>
    <col min="2" max="2" width="36.00390625" style="3" customWidth="1"/>
    <col min="3" max="16" width="7.7109375" style="3" customWidth="1"/>
    <col min="17" max="255" width="10.8515625" style="3" customWidth="1"/>
    <col min="256" max="16384" width="56.00390625" style="3" customWidth="1"/>
  </cols>
  <sheetData>
    <row r="1" ht="19.5" customHeight="1"/>
    <row r="2" spans="2:16" ht="18.75" customHeight="1">
      <c r="B2" s="42" t="s">
        <v>71</v>
      </c>
      <c r="C2" s="42"/>
      <c r="D2" s="42"/>
      <c r="E2" s="42"/>
      <c r="F2" s="42"/>
      <c r="G2" s="42"/>
      <c r="H2" s="42"/>
      <c r="I2" s="42"/>
      <c r="J2" s="42"/>
      <c r="K2" s="42"/>
      <c r="L2" s="42"/>
      <c r="M2" s="42"/>
      <c r="N2" s="42"/>
      <c r="O2" s="42"/>
      <c r="P2" s="42"/>
    </row>
    <row r="3" spans="2:16" ht="17.25" customHeight="1">
      <c r="B3" s="77"/>
      <c r="C3" s="78">
        <v>2001</v>
      </c>
      <c r="D3" s="78">
        <v>2002</v>
      </c>
      <c r="E3" s="78">
        <v>2003</v>
      </c>
      <c r="F3" s="78">
        <v>2004</v>
      </c>
      <c r="G3" s="78">
        <v>2005</v>
      </c>
      <c r="H3" s="78">
        <v>2006</v>
      </c>
      <c r="I3" s="79">
        <v>2007</v>
      </c>
      <c r="J3" s="79">
        <v>2008</v>
      </c>
      <c r="K3" s="79">
        <v>2009</v>
      </c>
      <c r="L3" s="79">
        <v>2010</v>
      </c>
      <c r="M3" s="80">
        <v>2011</v>
      </c>
      <c r="N3" s="80">
        <v>2012</v>
      </c>
      <c r="O3" s="80">
        <v>2013</v>
      </c>
      <c r="P3" s="80">
        <v>2014</v>
      </c>
    </row>
    <row r="4" spans="2:16" ht="17.25" customHeight="1">
      <c r="B4" s="86" t="s">
        <v>20</v>
      </c>
      <c r="C4" s="81">
        <v>8700</v>
      </c>
      <c r="D4" s="81">
        <v>8500</v>
      </c>
      <c r="E4" s="81">
        <v>8300</v>
      </c>
      <c r="F4" s="81">
        <v>8800</v>
      </c>
      <c r="G4" s="81">
        <v>9100</v>
      </c>
      <c r="H4" s="81">
        <v>8600</v>
      </c>
      <c r="I4" s="81">
        <v>8900</v>
      </c>
      <c r="J4" s="81">
        <v>8900</v>
      </c>
      <c r="K4" s="81">
        <v>8200</v>
      </c>
      <c r="L4" s="81">
        <v>7300</v>
      </c>
      <c r="M4" s="82">
        <v>6700</v>
      </c>
      <c r="N4" s="82">
        <v>6300</v>
      </c>
      <c r="O4" s="82">
        <v>5900</v>
      </c>
      <c r="P4" s="82">
        <v>5500</v>
      </c>
    </row>
    <row r="5" spans="2:16" ht="17.25" customHeight="1">
      <c r="B5" s="86" t="s">
        <v>29</v>
      </c>
      <c r="C5" s="81"/>
      <c r="D5" s="83">
        <f>(D4-C4)/C4</f>
        <v>-0.022988505747126436</v>
      </c>
      <c r="E5" s="83">
        <f aca="true" t="shared" si="0" ref="E5:P5">(E4-D4)/D4</f>
        <v>-0.023529411764705882</v>
      </c>
      <c r="F5" s="83">
        <f t="shared" si="0"/>
        <v>0.060240963855421686</v>
      </c>
      <c r="G5" s="83">
        <f t="shared" si="0"/>
        <v>0.03409090909090909</v>
      </c>
      <c r="H5" s="83">
        <f t="shared" si="0"/>
        <v>-0.054945054945054944</v>
      </c>
      <c r="I5" s="83">
        <f t="shared" si="0"/>
        <v>0.03488372093023256</v>
      </c>
      <c r="J5" s="83">
        <f t="shared" si="0"/>
        <v>0</v>
      </c>
      <c r="K5" s="83">
        <f t="shared" si="0"/>
        <v>-0.07865168539325842</v>
      </c>
      <c r="L5" s="83">
        <f t="shared" si="0"/>
        <v>-0.10975609756097561</v>
      </c>
      <c r="M5" s="83">
        <f t="shared" si="0"/>
        <v>-0.0821917808219178</v>
      </c>
      <c r="N5" s="83">
        <f t="shared" si="0"/>
        <v>-0.05970149253731343</v>
      </c>
      <c r="O5" s="83">
        <f t="shared" si="0"/>
        <v>-0.06349206349206349</v>
      </c>
      <c r="P5" s="83">
        <f t="shared" si="0"/>
        <v>-0.06779661016949153</v>
      </c>
    </row>
    <row r="6" spans="2:16" ht="27" customHeight="1">
      <c r="B6" s="85" t="s">
        <v>72</v>
      </c>
      <c r="C6" s="84"/>
      <c r="D6" s="84"/>
      <c r="E6" s="84"/>
      <c r="F6" s="84"/>
      <c r="G6" s="84"/>
      <c r="H6" s="84"/>
      <c r="I6" s="84"/>
      <c r="J6" s="84"/>
      <c r="K6" s="84"/>
      <c r="L6" s="84"/>
      <c r="M6" s="84"/>
      <c r="N6" s="84"/>
      <c r="O6" s="84"/>
      <c r="P6" s="84"/>
    </row>
    <row r="7" spans="12:14" ht="12.75">
      <c r="L7" s="6"/>
      <c r="N7" s="4"/>
    </row>
    <row r="8" spans="12:14" ht="12.75">
      <c r="L8" s="5"/>
      <c r="N8" s="4"/>
    </row>
    <row r="9" ht="12.75">
      <c r="K9" s="7"/>
    </row>
    <row r="10" ht="12.75">
      <c r="K10" s="6"/>
    </row>
    <row r="20" ht="18">
      <c r="J20" s="19"/>
    </row>
    <row r="21" ht="15">
      <c r="J21"/>
    </row>
    <row r="22" ht="15">
      <c r="J22"/>
    </row>
    <row r="23" ht="15">
      <c r="J23" s="20"/>
    </row>
    <row r="24" ht="15">
      <c r="J24" s="20"/>
    </row>
    <row r="29" ht="12.75">
      <c r="B29" s="15"/>
    </row>
    <row r="30" ht="12.75">
      <c r="B30" s="8"/>
    </row>
  </sheetData>
  <sheetProtection/>
  <mergeCells count="2">
    <mergeCell ref="B6:P6"/>
    <mergeCell ref="B2:P2"/>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Duval</dc:creator>
  <cp:keywords/>
  <dc:description/>
  <cp:lastModifiedBy>Jeandet Stéphane</cp:lastModifiedBy>
  <dcterms:created xsi:type="dcterms:W3CDTF">2012-04-24T16:04:52Z</dcterms:created>
  <dcterms:modified xsi:type="dcterms:W3CDTF">2016-07-18T12:37:31Z</dcterms:modified>
  <cp:category/>
  <cp:version/>
  <cp:contentType/>
  <cp:contentStatus/>
</cp:coreProperties>
</file>