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266" windowWidth="19965" windowHeight="11490" activeTab="0"/>
  </bookViews>
  <sheets>
    <sheet name="F17 - Tableau 1" sheetId="1" r:id="rId1"/>
    <sheet name="F17 - Tableau 2" sheetId="2" r:id="rId2"/>
    <sheet name="F17 - Graphique" sheetId="3" r:id="rId3"/>
    <sheet name="F17 - Carte et données veuvage" sheetId="4" r:id="rId4"/>
    <sheet name="F17 - Schéma" sheetId="5" r:id="rId5"/>
  </sheets>
  <definedNames>
    <definedName name="_xlnm.Print_Area" localSheetId="2">'F17 - Graphique'!$B$4:$B$34</definedName>
  </definedNames>
  <calcPr fullCalcOnLoad="1"/>
</workbook>
</file>

<file path=xl/comments4.xml><?xml version="1.0" encoding="utf-8"?>
<comments xmlns="http://schemas.openxmlformats.org/spreadsheetml/2006/main">
  <authors>
    <author>Calvo Mathieu</author>
  </authors>
  <commentList>
    <comment ref="J12" authorId="0">
      <text>
        <r>
          <rPr>
            <b/>
            <sz val="8"/>
            <rFont val="Tahoma"/>
            <family val="2"/>
          </rPr>
          <t>Calvo Mathieu:</t>
        </r>
        <r>
          <rPr>
            <sz val="8"/>
            <rFont val="Tahoma"/>
            <family val="2"/>
          </rPr>
          <t xml:space="preserve">
hors Mayotte</t>
        </r>
      </text>
    </comment>
  </commentList>
</comments>
</file>

<file path=xl/sharedStrings.xml><?xml version="1.0" encoding="utf-8"?>
<sst xmlns="http://schemas.openxmlformats.org/spreadsheetml/2006/main" count="249" uniqueCount="247">
  <si>
    <t>France entière</t>
  </si>
  <si>
    <t>N° Dep</t>
  </si>
  <si>
    <t>Libelle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</si>
  <si>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</si>
  <si>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</si>
  <si>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</si>
  <si>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</si>
  <si>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</si>
  <si>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</si>
  <si>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</si>
  <si>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</si>
  <si>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</si>
  <si>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</si>
  <si>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</si>
  <si>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</si>
  <si>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</si>
  <si>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</si>
  <si>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</si>
  <si>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</si>
  <si>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</si>
  <si>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</si>
  <si>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</si>
  <si>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</si>
  <si>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</si>
  <si>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</si>
  <si>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</si>
  <si>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</si>
  <si>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</si>
  <si>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</si>
  <si>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</si>
  <si>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</si>
  <si>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</si>
  <si>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</si>
  <si>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</si>
  <si>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</si>
  <si>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</si>
  <si>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</si>
  <si>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</si>
  <si>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</si>
  <si>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</si>
  <si>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</si>
  <si>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</si>
  <si>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</si>
  <si>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</si>
  <si>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</si>
  <si>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</si>
  <si>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</si>
  <si>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</si>
  <si>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</si>
  <si>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</si>
  <si>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</si>
  <si>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</si>
  <si>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</si>
  <si>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</si>
  <si>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</si>
  <si>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</si>
  <si>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</si>
  <si>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</si>
  <si>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</si>
  <si>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</si>
  <si>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</si>
  <si>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</si>
  <si>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</si>
  <si>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</si>
  <si>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</si>
  <si>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</si>
  <si>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</si>
  <si>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</si>
  <si>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</si>
  <si>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</si>
  <si>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</si>
  <si>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</si>
  <si>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</si>
  <si>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</si>
  <si>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</si>
  <si>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</si>
  <si>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</si>
  <si>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</si>
  <si>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</si>
  <si>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</si>
  <si>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</si>
  <si>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</si>
  <si>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</si>
  <si>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</si>
  <si>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</si>
  <si>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</si>
  <si>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</si>
  <si>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</si>
  <si>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</si>
  <si>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</si>
  <si>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</si>
  <si>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</si>
  <si>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</si>
  <si>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</si>
  <si>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</si>
  <si>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</si>
  <si>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</si>
  <si>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</si>
  <si>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</si>
  <si>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</si>
  <si>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</si>
  <si>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</si>
  <si>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</si>
  <si>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</si>
  <si>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</si>
  <si>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</si>
  <si>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</si>
  <si>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</si>
  <si>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</si>
  <si>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</si>
  <si>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</si>
  <si>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</si>
  <si>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</si>
  <si>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</si>
  <si>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</si>
  <si>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</si>
  <si>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</si>
  <si>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</si>
  <si>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</si>
  <si>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</si>
  <si>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</si>
  <si>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</si>
  <si>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</si>
  <si>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</si>
  <si>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</si>
  <si>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</si>
  <si>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</si>
  <si>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</si>
  <si>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</si>
  <si>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</si>
  <si>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</si>
  <si>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</si>
  <si>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</si>
  <si>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</si>
  <si>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</si>
  <si>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</si>
  <si>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</si>
  <si>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</si>
  <si>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</si>
  <si>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</si>
  <si>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</si>
  <si>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</si>
  <si>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</si>
  <si>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</si>
  <si>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</si>
  <si>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</si>
  <si>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</si>
  <si>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</si>
  <si>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</si>
  <si>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</si>
  <si>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</si>
  <si>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</si>
  <si>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</si>
  <si>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</si>
  <si>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</si>
  <si>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</si>
  <si>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</si>
  <si>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</si>
  <si>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</si>
  <si>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</si>
  <si>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</si>
  <si>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</si>
  <si>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</si>
  <si>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</si>
  <si>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</si>
  <si>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</si>
  <si>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</si>
  <si>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</si>
  <si>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</si>
  <si>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</si>
  <si>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</si>
  <si>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</si>
  <si>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</si>
  <si>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</si>
  <si>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</si>
  <si>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</si>
  <si>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</si>
  <si>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</si>
  <si>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</si>
  <si>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</si>
  <si>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</si>
  <si>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</si>
  <si>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</si>
  <si>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</si>
  <si>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</si>
  <si>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</si>
  <si>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</si>
  <si>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</si>
  <si>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</si>
  <si>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</si>
  <si>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</si>
  <si>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</si>
  <si>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</si>
  <si>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</si>
  <si>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</si>
  <si>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</si>
  <si>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</si>
  <si>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</si>
  <si>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</si>
  <si>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Point de départ de l’allocation</t>
  </si>
  <si>
    <t>Moins de 55 ans</t>
  </si>
  <si>
    <t>Moins de 52 ans</t>
  </si>
  <si>
    <t>Moins de 51 ans</t>
  </si>
  <si>
    <t>Sexe</t>
  </si>
  <si>
    <t>Moins de 30 ans</t>
  </si>
  <si>
    <t>pop 25-54 ans</t>
  </si>
  <si>
    <t>France métro :</t>
  </si>
  <si>
    <t>DOM :</t>
  </si>
  <si>
    <t>France entière :</t>
  </si>
  <si>
    <t>Âge</t>
  </si>
  <si>
    <t>30 à 34 ans</t>
  </si>
  <si>
    <t>40 à 44 ans</t>
  </si>
  <si>
    <t>45 à 49 ans</t>
  </si>
  <si>
    <t>35 à 39 ans</t>
  </si>
  <si>
    <t>55 à 59 ans</t>
  </si>
  <si>
    <t xml:space="preserve"> En %</t>
  </si>
  <si>
    <t>50 à 54 ans</t>
  </si>
  <si>
    <t>taux pour 10 000</t>
  </si>
  <si>
    <t>Homme</t>
  </si>
  <si>
    <t>Femme</t>
  </si>
  <si>
    <t>Montant forfaitaire :</t>
  </si>
  <si>
    <t>RA</t>
  </si>
  <si>
    <t>Montant allocation</t>
  </si>
  <si>
    <t>revenu garanti</t>
  </si>
  <si>
    <t>Effectifs (en nombre)</t>
  </si>
  <si>
    <t xml:space="preserve">
</t>
  </si>
  <si>
    <r>
      <t>Avant le 1</t>
    </r>
    <r>
      <rPr>
        <vertAlign val="superscript"/>
        <sz val="8"/>
        <rFont val="Arial"/>
        <family val="2"/>
      </rPr>
      <t>er</t>
    </r>
    <r>
      <rPr>
        <sz val="8"/>
        <rFont val="Arial"/>
        <family val="2"/>
      </rPr>
      <t xml:space="preserve"> juillet 2005</t>
    </r>
  </si>
  <si>
    <r>
      <t>Du 1</t>
    </r>
    <r>
      <rPr>
        <vertAlign val="superscript"/>
        <sz val="8"/>
        <rFont val="Arial"/>
        <family val="2"/>
      </rPr>
      <t>er</t>
    </r>
    <r>
      <rPr>
        <sz val="8"/>
        <rFont val="Arial"/>
        <family val="2"/>
      </rPr>
      <t xml:space="preserve"> juillet 2005 au 30 juin 2007</t>
    </r>
  </si>
  <si>
    <r>
      <t>À partir du 1</t>
    </r>
    <r>
      <rPr>
        <vertAlign val="superscript"/>
        <sz val="8"/>
        <rFont val="Arial"/>
        <family val="2"/>
      </rPr>
      <t>er</t>
    </r>
    <r>
      <rPr>
        <sz val="8"/>
        <rFont val="Arial"/>
        <family val="2"/>
      </rPr>
      <t xml:space="preserve"> juillet 2009</t>
    </r>
  </si>
  <si>
    <t>France
métropolitaine</t>
  </si>
  <si>
    <t>Effectif</t>
  </si>
  <si>
    <t>Tableau 1. Condition d’âge du demandeur ouvrant droit à l’AV</t>
  </si>
  <si>
    <t>Source &gt; Législation.</t>
  </si>
  <si>
    <t>Âge du demandeur au moment
du point de départ de l’allocation</t>
  </si>
  <si>
    <r>
      <t>Moins de 55 ans (51 ans en cas de décès
du conjoint avant le 1</t>
    </r>
    <r>
      <rPr>
        <vertAlign val="superscript"/>
        <sz val="8"/>
        <rFont val="Arial"/>
        <family val="2"/>
      </rPr>
      <t>er</t>
    </r>
    <r>
      <rPr>
        <sz val="8"/>
        <rFont val="Arial"/>
        <family val="2"/>
      </rPr>
      <t xml:space="preserve"> janvier 2009)</t>
    </r>
  </si>
  <si>
    <r>
      <t>Du 1</t>
    </r>
    <r>
      <rPr>
        <vertAlign val="superscript"/>
        <sz val="8"/>
        <rFont val="Arial"/>
        <family val="2"/>
      </rPr>
      <t>er</t>
    </r>
    <r>
      <rPr>
        <sz val="8"/>
        <rFont val="Arial"/>
        <family val="2"/>
      </rPr>
      <t xml:space="preserve"> juillet 2007 au 31 décembre 2008</t>
    </r>
  </si>
  <si>
    <t>Tableau 2. Caractéristiques des allocataires
de l’AV fin 2014</t>
  </si>
  <si>
    <t>Champ &gt; France entière.
Sources &gt; CNAV et MSA pour les effectifs ; CNAV pour les répartitions (93 % des allocataires de l’allocation veuvage relèvent de la CNAV).</t>
  </si>
  <si>
    <t>En milliers</t>
  </si>
  <si>
    <t>Graphique 1. Évolution du nombre d’allocataires
de l’AV depuis 1981</t>
  </si>
  <si>
    <t>Champ &gt; Effectifs en France, au 31 décembre de chaque année.
Sources &gt; CNAV, MSA.</t>
  </si>
  <si>
    <t>Carte 1. Part d’allocataires de l’AV, fin 2014, parmi la population âgée de 25 à 54 ans</t>
  </si>
  <si>
    <t>Taux(pour 10 000)</t>
  </si>
  <si>
    <t>Pop 25-54 ans</t>
  </si>
  <si>
    <t>Schéma 1. Condition d’âge du demandeur ouvrant droit à l’AV</t>
  </si>
  <si>
    <t>Lecture &gt; Une personne avec des ressources initiales mensuelles inférieures à 150,69 euros perçoit l’AV à taux plein d’un montant de 602,73 euros par mois. Son revenu garanti total est égal à la somme de l’allocation à taux plein (602,73 euros) et de ses autres ressources mensuelles. À partir de 150,69 euros de ressources initiales, le bénéficiaire perçoit une allocation égale à la différence entre le plafond des ressources (753,42 euros) et le montant de ses ressources initiales. Son revenu total garanti s’élève à 753,42 euros.
Son revenu global peut être supérieur à ce montant dans le cadre de l’intéressement, puisqu’une partie des revenus d’activité alors perçus sont exclus de la base des ressources. Le revenu global peut également être supérieur, car certains types de ressources ne sont pas pris en compte dans l’assiette des ressources (cf. fiche 6).</t>
  </si>
  <si>
    <r>
      <t>Champ &gt; France entière (hors Mayotte).
Sources &gt; CNAV et MSA, population estimée INSEE au 1</t>
    </r>
    <r>
      <rPr>
        <vertAlign val="superscript"/>
        <sz val="8"/>
        <rFont val="Arial"/>
        <family val="2"/>
      </rPr>
      <t>er</t>
    </r>
    <r>
      <rPr>
        <sz val="8"/>
        <rFont val="Arial"/>
        <family val="2"/>
      </rPr>
      <t> janvier 2015.</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</si>
</sst>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 _€"/>
    <numFmt numFmtId="166" formatCode="0.0%"/>
    <numFmt numFmtId="167" formatCode="dd\.mm\.yyyy"/>
    <numFmt numFmtId="168" formatCode="\+\ 0.00;\-\ 0.00"/>
    <numFmt numFmtId="169" formatCode="#,##0&quot;     &quot;"/>
    <numFmt numFmtId="170" formatCode="#,##0&quot;        &quot;"/>
    <numFmt numFmtId="171" formatCode="0.000"/>
    <numFmt numFmtId="172" formatCode="0.0"/>
    <numFmt numFmtId="173" formatCode="&quot;Vrai&quot;;&quot;Vrai&quot;;&quot;Faux&quot;"/>
    <numFmt numFmtId="174" formatCode="&quot;Actif&quot;;&quot;Actif&quot;;&quot;Inactif&quot;"/>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00000000"/>
    <numFmt numFmtId="183" formatCode="0.000000000000"/>
    <numFmt numFmtId="184" formatCode="[$€-2]\ #,##0.00_);[Red]\([$€-2]\ #,##0.00\)"/>
  </numFmts>
  <fonts count="49">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sz val="8"/>
      <name val="Times New Roman"/>
      <family val="1"/>
    </font>
    <font>
      <sz val="8"/>
      <name val="Tahoma"/>
      <family val="2"/>
    </font>
    <font>
      <b/>
      <sz val="8"/>
      <name val="Tahoma"/>
      <family val="2"/>
    </font>
    <font>
      <vertAlign val="superscript"/>
      <sz val="8"/>
      <name val="Arial"/>
      <family val="2"/>
    </font>
    <font>
      <sz val="8"/>
      <color indexed="10"/>
      <name val="Arial"/>
      <family val="2"/>
    </font>
    <font>
      <u val="single"/>
      <sz val="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164" fontId="0" fillId="0" borderId="0" applyFont="0" applyFill="0" applyBorder="0" applyAlignment="0" applyProtection="0"/>
    <xf numFmtId="0" fontId="3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0" fillId="0" borderId="0">
      <alignment/>
      <protection/>
    </xf>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82">
    <xf numFmtId="0" fontId="0" fillId="0" borderId="0" xfId="0" applyAlignment="1">
      <alignment/>
    </xf>
    <xf numFmtId="0" fontId="4" fillId="33" borderId="0" xfId="0" applyFont="1" applyFill="1" applyAlignment="1">
      <alignment/>
    </xf>
    <xf numFmtId="0" fontId="5" fillId="33" borderId="10" xfId="0" applyNumberFormat="1" applyFont="1" applyFill="1" applyBorder="1" applyAlignment="1">
      <alignment horizontal="center"/>
    </xf>
    <xf numFmtId="0" fontId="5" fillId="33" borderId="10" xfId="0" applyFont="1" applyFill="1" applyBorder="1" applyAlignment="1">
      <alignment horizontal="center"/>
    </xf>
    <xf numFmtId="0" fontId="4" fillId="33" borderId="10" xfId="53" applyFont="1" applyFill="1" applyBorder="1" applyAlignment="1" quotePrefix="1">
      <alignment horizontal="center" vertical="center"/>
      <protection/>
    </xf>
    <xf numFmtId="0" fontId="4" fillId="33" borderId="10" xfId="53" applyFont="1" applyFill="1" applyBorder="1" applyAlignment="1">
      <alignment horizontal="left" vertical="center"/>
      <protection/>
    </xf>
    <xf numFmtId="0" fontId="4" fillId="33" borderId="10" xfId="53" applyFont="1" applyFill="1" applyBorder="1" applyAlignment="1">
      <alignment horizontal="center" vertical="center"/>
      <protection/>
    </xf>
    <xf numFmtId="2" fontId="4" fillId="33" borderId="0" xfId="0" applyNumberFormat="1" applyFont="1" applyFill="1" applyAlignment="1">
      <alignment/>
    </xf>
    <xf numFmtId="172" fontId="4" fillId="33" borderId="10" xfId="0" applyNumberFormat="1" applyFont="1" applyFill="1" applyBorder="1" applyAlignment="1">
      <alignment/>
    </xf>
    <xf numFmtId="0" fontId="4" fillId="33" borderId="10" xfId="0" applyFont="1" applyFill="1" applyBorder="1" applyAlignment="1">
      <alignment/>
    </xf>
    <xf numFmtId="0" fontId="4" fillId="34" borderId="0" xfId="0" applyFont="1" applyFill="1" applyAlignment="1">
      <alignment/>
    </xf>
    <xf numFmtId="0" fontId="6" fillId="0" borderId="0" xfId="0" applyFont="1" applyAlignment="1">
      <alignment/>
    </xf>
    <xf numFmtId="0" fontId="4" fillId="0" borderId="0" xfId="0" applyFont="1" applyAlignment="1">
      <alignment/>
    </xf>
    <xf numFmtId="0" fontId="4" fillId="0" borderId="0" xfId="0" applyFont="1" applyAlignment="1">
      <alignment textRotation="135"/>
    </xf>
    <xf numFmtId="172" fontId="4" fillId="0" borderId="0" xfId="0" applyNumberFormat="1" applyFont="1" applyAlignment="1">
      <alignment/>
    </xf>
    <xf numFmtId="1" fontId="4" fillId="0" borderId="0" xfId="0" applyNumberFormat="1" applyFont="1" applyAlignment="1">
      <alignment/>
    </xf>
    <xf numFmtId="1" fontId="4" fillId="0" borderId="0" xfId="0" applyNumberFormat="1" applyFont="1" applyFill="1" applyBorder="1" applyAlignment="1">
      <alignment/>
    </xf>
    <xf numFmtId="0" fontId="4" fillId="0" borderId="0" xfId="0" applyFont="1" applyFill="1" applyBorder="1" applyAlignment="1">
      <alignment/>
    </xf>
    <xf numFmtId="172" fontId="4" fillId="0" borderId="0" xfId="0" applyNumberFormat="1" applyFont="1" applyFill="1" applyBorder="1" applyAlignment="1">
      <alignment/>
    </xf>
    <xf numFmtId="0" fontId="11" fillId="33" borderId="0" xfId="0" applyFont="1" applyFill="1" applyBorder="1" applyAlignment="1">
      <alignment/>
    </xf>
    <xf numFmtId="0" fontId="4" fillId="0" borderId="11" xfId="0" applyFont="1" applyBorder="1" applyAlignment="1">
      <alignment horizontal="left" vertical="center"/>
    </xf>
    <xf numFmtId="0" fontId="10" fillId="0" borderId="0" xfId="0" applyFont="1" applyFill="1" applyBorder="1" applyAlignment="1">
      <alignment/>
    </xf>
    <xf numFmtId="0" fontId="4" fillId="0" borderId="12" xfId="0" applyFont="1" applyBorder="1" applyAlignment="1">
      <alignment horizontal="justify" vertical="top" wrapText="1"/>
    </xf>
    <xf numFmtId="0" fontId="4" fillId="0" borderId="10" xfId="0" applyFont="1" applyBorder="1" applyAlignment="1">
      <alignment horizontal="center" vertical="top" wrapText="1"/>
    </xf>
    <xf numFmtId="0" fontId="4" fillId="0" borderId="0" xfId="0" applyFont="1" applyAlignment="1">
      <alignment/>
    </xf>
    <xf numFmtId="1" fontId="4" fillId="34" borderId="12" xfId="0" applyNumberFormat="1" applyFont="1" applyFill="1" applyBorder="1" applyAlignment="1">
      <alignment horizontal="center" vertical="top" wrapText="1"/>
    </xf>
    <xf numFmtId="0" fontId="4" fillId="0" borderId="11" xfId="0" applyFont="1" applyBorder="1" applyAlignment="1">
      <alignment/>
    </xf>
    <xf numFmtId="0" fontId="48" fillId="0" borderId="11" xfId="0" applyFont="1" applyBorder="1" applyAlignment="1">
      <alignment horizontal="right"/>
    </xf>
    <xf numFmtId="0" fontId="4" fillId="0" borderId="11" xfId="0" applyFont="1" applyBorder="1" applyAlignment="1">
      <alignment horizontal="right"/>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3" xfId="0" applyFont="1" applyBorder="1" applyAlignment="1">
      <alignment horizontal="center" vertical="center"/>
    </xf>
    <xf numFmtId="165" fontId="4" fillId="34" borderId="10"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172" fontId="4" fillId="33" borderId="10" xfId="0" applyNumberFormat="1" applyFont="1" applyFill="1" applyBorder="1" applyAlignment="1">
      <alignment vertical="center"/>
    </xf>
    <xf numFmtId="0" fontId="4" fillId="33" borderId="10" xfId="0" applyFont="1" applyFill="1" applyBorder="1" applyAlignment="1" quotePrefix="1">
      <alignment horizontal="center" vertical="center"/>
    </xf>
    <xf numFmtId="0" fontId="4" fillId="33" borderId="10" xfId="0" applyFont="1" applyFill="1" applyBorder="1" applyAlignment="1">
      <alignment horizontal="left" vertical="center"/>
    </xf>
    <xf numFmtId="0" fontId="4" fillId="34" borderId="10" xfId="0" applyFont="1" applyFill="1" applyBorder="1" applyAlignment="1">
      <alignment/>
    </xf>
    <xf numFmtId="0" fontId="4" fillId="33" borderId="13" xfId="0" applyFont="1" applyFill="1" applyBorder="1" applyAlignment="1">
      <alignment/>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34" borderId="12" xfId="0" applyFont="1" applyFill="1" applyBorder="1" applyAlignment="1">
      <alignment horizontal="justify" vertical="top" wrapText="1"/>
    </xf>
    <xf numFmtId="0" fontId="4" fillId="34" borderId="12" xfId="0" applyFont="1" applyFill="1" applyBorder="1" applyAlignment="1">
      <alignment horizontal="center" vertical="top" wrapText="1"/>
    </xf>
    <xf numFmtId="0" fontId="4" fillId="34" borderId="14" xfId="0" applyFont="1" applyFill="1" applyBorder="1" applyAlignment="1">
      <alignment horizontal="justify" vertical="top" wrapText="1"/>
    </xf>
    <xf numFmtId="0" fontId="4" fillId="34" borderId="14" xfId="0" applyFont="1" applyFill="1" applyBorder="1" applyAlignment="1">
      <alignment horizontal="center" vertical="top" wrapText="1"/>
    </xf>
    <xf numFmtId="0" fontId="4" fillId="34" borderId="15" xfId="0" applyFont="1" applyFill="1" applyBorder="1" applyAlignment="1">
      <alignment horizontal="center" vertical="top" wrapText="1"/>
    </xf>
    <xf numFmtId="0" fontId="4" fillId="0" borderId="14" xfId="0" applyFont="1" applyBorder="1" applyAlignment="1">
      <alignment horizontal="justify" vertical="top" wrapText="1"/>
    </xf>
    <xf numFmtId="1" fontId="4" fillId="34" borderId="14" xfId="0" applyNumberFormat="1" applyFont="1" applyFill="1" applyBorder="1" applyAlignment="1">
      <alignment horizontal="center" vertical="top" wrapText="1"/>
    </xf>
    <xf numFmtId="0" fontId="5" fillId="34" borderId="10" xfId="0" applyFont="1" applyFill="1" applyBorder="1" applyAlignment="1">
      <alignment horizontal="justify" vertical="top" wrapText="1"/>
    </xf>
    <xf numFmtId="3" fontId="5" fillId="34" borderId="10" xfId="0" applyNumberFormat="1" applyFont="1" applyFill="1" applyBorder="1" applyAlignment="1">
      <alignment horizontal="center" vertical="top" wrapText="1"/>
    </xf>
    <xf numFmtId="0" fontId="5" fillId="34" borderId="16" xfId="0" applyFont="1" applyFill="1" applyBorder="1" applyAlignment="1">
      <alignment horizontal="justify" vertical="top" wrapText="1"/>
    </xf>
    <xf numFmtId="171"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171" fontId="4" fillId="0" borderId="13" xfId="0" applyNumberFormat="1" applyFont="1" applyBorder="1" applyAlignment="1">
      <alignment horizontal="center" vertical="center"/>
    </xf>
    <xf numFmtId="171" fontId="4" fillId="0" borderId="17" xfId="0" applyNumberFormat="1" applyFont="1" applyBorder="1" applyAlignment="1">
      <alignment horizontal="center" vertical="center"/>
    </xf>
    <xf numFmtId="0" fontId="4" fillId="0" borderId="10" xfId="0" applyFont="1" applyFill="1" applyBorder="1" applyAlignment="1">
      <alignment horizontal="center" vertical="center"/>
    </xf>
    <xf numFmtId="171" fontId="4" fillId="0" borderId="10" xfId="0" applyNumberFormat="1" applyFont="1" applyFill="1" applyBorder="1" applyAlignment="1">
      <alignment horizontal="center" vertical="center"/>
    </xf>
    <xf numFmtId="1" fontId="12" fillId="0" borderId="10" xfId="0" applyNumberFormat="1" applyFont="1" applyBorder="1" applyAlignment="1" applyProtection="1">
      <alignment horizontal="center" vertical="center"/>
      <protection/>
    </xf>
    <xf numFmtId="1" fontId="12" fillId="0" borderId="10" xfId="0" applyNumberFormat="1" applyFont="1" applyFill="1" applyBorder="1" applyAlignment="1" applyProtection="1">
      <alignment horizontal="center" vertical="center"/>
      <protection/>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33" borderId="10" xfId="0" applyNumberFormat="1" applyFont="1" applyFill="1" applyBorder="1" applyAlignment="1">
      <alignment horizontal="center" vertical="center"/>
    </xf>
    <xf numFmtId="0" fontId="5" fillId="34"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4" fillId="0" borderId="18" xfId="0" applyFont="1" applyBorder="1" applyAlignment="1">
      <alignment horizontal="left"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3" fillId="33" borderId="11" xfId="0" applyFont="1" applyFill="1" applyBorder="1" applyAlignment="1">
      <alignment horizontal="left" vertical="top" wrapText="1"/>
    </xf>
    <xf numFmtId="0" fontId="4" fillId="33" borderId="18" xfId="0" applyFont="1" applyFill="1" applyBorder="1" applyAlignment="1">
      <alignment horizontal="left" wrapText="1"/>
    </xf>
    <xf numFmtId="0" fontId="4" fillId="33" borderId="18" xfId="0" applyFont="1" applyFill="1" applyBorder="1" applyAlignment="1">
      <alignment horizontal="left"/>
    </xf>
    <xf numFmtId="0" fontId="4" fillId="0" borderId="0" xfId="0" applyFont="1" applyAlignment="1">
      <alignment horizontal="justify" vertical="top" wrapText="1"/>
    </xf>
    <xf numFmtId="0" fontId="4" fillId="0" borderId="0" xfId="0" applyFont="1" applyAlignment="1">
      <alignment horizontal="justify" vertical="top"/>
    </xf>
    <xf numFmtId="0" fontId="4" fillId="0" borderId="0" xfId="0" applyFont="1" applyAlignment="1">
      <alignment horizontal="left" wrapText="1"/>
    </xf>
    <xf numFmtId="0" fontId="4" fillId="0" borderId="0" xfId="0" applyFont="1" applyAlignment="1">
      <alignment horizontal="left"/>
    </xf>
    <xf numFmtId="0" fontId="4" fillId="0" borderId="18" xfId="0" applyFont="1" applyFill="1" applyBorder="1" applyAlignment="1">
      <alignment horizontal="lef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API CNAF 31.12.96 METR (5)"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638175</xdr:colOff>
      <xdr:row>10</xdr:row>
      <xdr:rowOff>104775</xdr:rowOff>
    </xdr:from>
    <xdr:ext cx="904875" cy="228600"/>
    <xdr:sp fLocksText="0">
      <xdr:nvSpPr>
        <xdr:cNvPr id="1" name="Text Box 2"/>
        <xdr:cNvSpPr txBox="1">
          <a:spLocks noChangeArrowheads="1"/>
        </xdr:cNvSpPr>
      </xdr:nvSpPr>
      <xdr:spPr>
        <a:xfrm>
          <a:off x="7086600" y="1733550"/>
          <a:ext cx="9048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657225</xdr:colOff>
      <xdr:row>18</xdr:row>
      <xdr:rowOff>123825</xdr:rowOff>
    </xdr:from>
    <xdr:ext cx="19050" cy="171450"/>
    <xdr:sp fLocksText="0">
      <xdr:nvSpPr>
        <xdr:cNvPr id="2" name="Text Box 5"/>
        <xdr:cNvSpPr txBox="1">
          <a:spLocks noChangeArrowheads="1"/>
        </xdr:cNvSpPr>
      </xdr:nvSpPr>
      <xdr:spPr>
        <a:xfrm>
          <a:off x="7105650" y="2895600"/>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104775</xdr:colOff>
      <xdr:row>5</xdr:row>
      <xdr:rowOff>142875</xdr:rowOff>
    </xdr:from>
    <xdr:ext cx="19050" cy="180975"/>
    <xdr:sp fLocksText="0">
      <xdr:nvSpPr>
        <xdr:cNvPr id="3" name="Text Box 6"/>
        <xdr:cNvSpPr txBox="1">
          <a:spLocks noChangeArrowheads="1"/>
        </xdr:cNvSpPr>
      </xdr:nvSpPr>
      <xdr:spPr>
        <a:xfrm>
          <a:off x="7315200" y="1057275"/>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11</xdr:col>
      <xdr:colOff>647700</xdr:colOff>
      <xdr:row>33</xdr:row>
      <xdr:rowOff>114300</xdr:rowOff>
    </xdr:from>
    <xdr:ext cx="19050" cy="171450"/>
    <xdr:sp fLocksText="0">
      <xdr:nvSpPr>
        <xdr:cNvPr id="4" name="Text Box 5"/>
        <xdr:cNvSpPr txBox="1">
          <a:spLocks noChangeArrowheads="1"/>
        </xdr:cNvSpPr>
      </xdr:nvSpPr>
      <xdr:spPr>
        <a:xfrm>
          <a:off x="8620125" y="5029200"/>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C8"/>
  <sheetViews>
    <sheetView showGridLines="0" tabSelected="1" zoomScalePageLayoutView="0" workbookViewId="0" topLeftCell="A1">
      <selection activeCell="I14" sqref="I14"/>
    </sheetView>
  </sheetViews>
  <sheetFormatPr defaultColWidth="11.421875" defaultRowHeight="12.75"/>
  <cols>
    <col min="1" max="1" width="3.7109375" style="12" customWidth="1"/>
    <col min="2" max="2" width="30.140625" style="12" customWidth="1"/>
    <col min="3" max="3" width="36.421875" style="12" customWidth="1"/>
    <col min="4" max="16384" width="11.421875" style="12" customWidth="1"/>
  </cols>
  <sheetData>
    <row r="1" ht="19.5" customHeight="1"/>
    <row r="2" spans="2:3" ht="18" customHeight="1">
      <c r="B2" s="65" t="s">
        <v>231</v>
      </c>
      <c r="C2" s="66"/>
    </row>
    <row r="3" spans="2:3" ht="27" customHeight="1">
      <c r="B3" s="39" t="s">
        <v>199</v>
      </c>
      <c r="C3" s="39" t="s">
        <v>233</v>
      </c>
    </row>
    <row r="4" spans="2:3" ht="12.75" customHeight="1">
      <c r="B4" s="40" t="s">
        <v>226</v>
      </c>
      <c r="C4" s="23" t="s">
        <v>200</v>
      </c>
    </row>
    <row r="5" spans="2:3" ht="12.75" customHeight="1">
      <c r="B5" s="40" t="s">
        <v>227</v>
      </c>
      <c r="C5" s="23" t="s">
        <v>201</v>
      </c>
    </row>
    <row r="6" spans="2:3" ht="12.75" customHeight="1">
      <c r="B6" s="40" t="s">
        <v>235</v>
      </c>
      <c r="C6" s="23" t="s">
        <v>202</v>
      </c>
    </row>
    <row r="7" spans="2:3" ht="25.5" customHeight="1">
      <c r="B7" s="40" t="s">
        <v>228</v>
      </c>
      <c r="C7" s="23" t="s">
        <v>234</v>
      </c>
    </row>
    <row r="8" spans="2:3" ht="14.25" customHeight="1">
      <c r="B8" s="81" t="s">
        <v>232</v>
      </c>
      <c r="C8" s="81"/>
    </row>
  </sheetData>
  <sheetProtection/>
  <mergeCells count="2">
    <mergeCell ref="B2:C2"/>
    <mergeCell ref="B8:C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F16"/>
  <sheetViews>
    <sheetView showGridLines="0" zoomScalePageLayoutView="0" workbookViewId="0" topLeftCell="A1">
      <selection activeCell="D31" sqref="D31"/>
    </sheetView>
  </sheetViews>
  <sheetFormatPr defaultColWidth="11.421875" defaultRowHeight="12.75"/>
  <cols>
    <col min="1" max="1" width="3.7109375" style="12" customWidth="1"/>
    <col min="2" max="2" width="23.00390625" style="12" customWidth="1"/>
    <col min="3" max="3" width="22.140625" style="12" customWidth="1"/>
    <col min="4" max="16384" width="11.421875" style="12" customWidth="1"/>
  </cols>
  <sheetData>
    <row r="1" ht="19.5" customHeight="1"/>
    <row r="2" spans="2:6" ht="26.25" customHeight="1">
      <c r="B2" s="67" t="s">
        <v>236</v>
      </c>
      <c r="C2" s="68"/>
      <c r="D2" s="24"/>
      <c r="E2" s="24"/>
      <c r="F2" s="24"/>
    </row>
    <row r="3" spans="2:3" ht="11.25">
      <c r="B3" s="26"/>
      <c r="C3" s="27" t="s">
        <v>215</v>
      </c>
    </row>
    <row r="4" spans="2:3" ht="11.25">
      <c r="B4" s="48" t="s">
        <v>224</v>
      </c>
      <c r="C4" s="49">
        <v>7500</v>
      </c>
    </row>
    <row r="5" spans="2:3" ht="11.25">
      <c r="B5" s="50" t="s">
        <v>203</v>
      </c>
      <c r="C5" s="50"/>
    </row>
    <row r="6" spans="2:3" ht="11.25">
      <c r="B6" s="43" t="s">
        <v>218</v>
      </c>
      <c r="C6" s="44">
        <v>3</v>
      </c>
    </row>
    <row r="7" spans="2:3" ht="11.25">
      <c r="B7" s="41" t="s">
        <v>219</v>
      </c>
      <c r="C7" s="42">
        <v>97</v>
      </c>
    </row>
    <row r="8" spans="2:3" ht="11.25">
      <c r="B8" s="50" t="s">
        <v>209</v>
      </c>
      <c r="C8" s="45"/>
    </row>
    <row r="9" spans="2:3" ht="11.25">
      <c r="B9" s="46" t="s">
        <v>204</v>
      </c>
      <c r="C9" s="47">
        <v>1</v>
      </c>
    </row>
    <row r="10" spans="2:3" ht="11.25">
      <c r="B10" s="46" t="s">
        <v>210</v>
      </c>
      <c r="C10" s="47">
        <v>3</v>
      </c>
    </row>
    <row r="11" spans="2:3" ht="11.25">
      <c r="B11" s="46" t="s">
        <v>213</v>
      </c>
      <c r="C11" s="47">
        <v>5</v>
      </c>
    </row>
    <row r="12" spans="2:4" ht="11.25">
      <c r="B12" s="46" t="s">
        <v>211</v>
      </c>
      <c r="C12" s="47">
        <v>10</v>
      </c>
      <c r="D12" s="15"/>
    </row>
    <row r="13" spans="2:3" ht="11.25">
      <c r="B13" s="46" t="s">
        <v>212</v>
      </c>
      <c r="C13" s="47">
        <v>20</v>
      </c>
    </row>
    <row r="14" spans="2:3" ht="11.25">
      <c r="B14" s="46" t="s">
        <v>216</v>
      </c>
      <c r="C14" s="47">
        <v>58</v>
      </c>
    </row>
    <row r="15" spans="2:3" ht="11.25">
      <c r="B15" s="22" t="s">
        <v>214</v>
      </c>
      <c r="C15" s="25">
        <v>3</v>
      </c>
    </row>
    <row r="16" spans="2:6" ht="46.5" customHeight="1">
      <c r="B16" s="69" t="s">
        <v>237</v>
      </c>
      <c r="C16" s="69"/>
      <c r="D16" s="24"/>
      <c r="E16" s="24"/>
      <c r="F16" s="24"/>
    </row>
  </sheetData>
  <sheetProtection/>
  <mergeCells count="2">
    <mergeCell ref="B2:C2"/>
    <mergeCell ref="B16:C1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79"/>
  <sheetViews>
    <sheetView showGridLines="0" zoomScalePageLayoutView="0" workbookViewId="0" topLeftCell="A1">
      <selection activeCell="E34" sqref="E34"/>
    </sheetView>
  </sheetViews>
  <sheetFormatPr defaultColWidth="11.421875" defaultRowHeight="12.75"/>
  <cols>
    <col min="1" max="1" width="3.7109375" style="12" customWidth="1"/>
    <col min="2" max="2" width="9.57421875" style="12" customWidth="1"/>
    <col min="3" max="3" width="19.140625" style="12" customWidth="1"/>
    <col min="4" max="4" width="16.140625" style="12" customWidth="1"/>
    <col min="5" max="5" width="30.57421875" style="12" customWidth="1"/>
    <col min="6" max="7" width="9.140625" style="12" customWidth="1"/>
    <col min="8" max="8" width="3.57421875" style="12" customWidth="1"/>
    <col min="9" max="244" width="9.140625" style="12" customWidth="1"/>
    <col min="245" max="16384" width="11.421875" style="12" customWidth="1"/>
  </cols>
  <sheetData>
    <row r="1" ht="19.5" customHeight="1"/>
    <row r="2" spans="2:6" ht="28.5" customHeight="1">
      <c r="B2" s="70" t="s">
        <v>239</v>
      </c>
      <c r="C2" s="71"/>
      <c r="D2" s="71"/>
      <c r="E2" s="29"/>
      <c r="F2" s="29"/>
    </row>
    <row r="3" spans="2:4" ht="9" customHeight="1">
      <c r="B3" s="30"/>
      <c r="C3" s="20"/>
      <c r="D3" s="28" t="s">
        <v>238</v>
      </c>
    </row>
    <row r="4" spans="2:4" ht="27.75" customHeight="1">
      <c r="B4" s="31"/>
      <c r="C4" s="59" t="s">
        <v>229</v>
      </c>
      <c r="D4" s="60" t="s">
        <v>0</v>
      </c>
    </row>
    <row r="5" spans="2:4" ht="11.25">
      <c r="B5" s="57">
        <v>1981</v>
      </c>
      <c r="C5" s="51">
        <v>5.0456521739130435</v>
      </c>
      <c r="D5" s="52"/>
    </row>
    <row r="6" spans="2:4" ht="11.25">
      <c r="B6" s="57">
        <v>1982</v>
      </c>
      <c r="C6" s="51">
        <v>10.602173913043478</v>
      </c>
      <c r="D6" s="52"/>
    </row>
    <row r="7" spans="2:4" ht="11.25">
      <c r="B7" s="57">
        <v>1983</v>
      </c>
      <c r="C7" s="51">
        <v>15.044565217391304</v>
      </c>
      <c r="D7" s="52"/>
    </row>
    <row r="8" spans="2:4" ht="11.25">
      <c r="B8" s="57">
        <v>1984</v>
      </c>
      <c r="C8" s="53">
        <v>15.339130434782609</v>
      </c>
      <c r="D8" s="52"/>
    </row>
    <row r="9" spans="2:4" ht="11.25">
      <c r="B9" s="57">
        <v>1985</v>
      </c>
      <c r="C9" s="54">
        <v>15.27608695652174</v>
      </c>
      <c r="D9" s="52"/>
    </row>
    <row r="10" spans="2:4" ht="11.25">
      <c r="B10" s="57">
        <v>1986</v>
      </c>
      <c r="C10" s="51">
        <v>15.420652173913043</v>
      </c>
      <c r="D10" s="52"/>
    </row>
    <row r="11" spans="2:4" ht="11.25">
      <c r="B11" s="57">
        <v>1987</v>
      </c>
      <c r="C11" s="51">
        <v>16.22065217391304</v>
      </c>
      <c r="D11" s="52"/>
    </row>
    <row r="12" spans="2:4" ht="11.25">
      <c r="B12" s="57">
        <v>1988</v>
      </c>
      <c r="C12" s="51">
        <v>16.981521739130432</v>
      </c>
      <c r="D12" s="52"/>
    </row>
    <row r="13" spans="2:4" ht="11.25">
      <c r="B13" s="57">
        <v>1989</v>
      </c>
      <c r="C13" s="51">
        <v>16.72282608695652</v>
      </c>
      <c r="D13" s="52"/>
    </row>
    <row r="14" spans="2:4" ht="11.25">
      <c r="B14" s="57">
        <v>1990</v>
      </c>
      <c r="C14" s="51">
        <v>16</v>
      </c>
      <c r="D14" s="52"/>
    </row>
    <row r="15" spans="2:4" ht="11.25">
      <c r="B15" s="57">
        <v>1991</v>
      </c>
      <c r="C15" s="51">
        <v>15.7</v>
      </c>
      <c r="D15" s="52"/>
    </row>
    <row r="16" spans="2:4" ht="11.25">
      <c r="B16" s="57">
        <v>1992</v>
      </c>
      <c r="C16" s="51">
        <v>15.803</v>
      </c>
      <c r="D16" s="52"/>
    </row>
    <row r="17" spans="2:4" ht="11.25">
      <c r="B17" s="57">
        <v>1993</v>
      </c>
      <c r="C17" s="51">
        <v>15.958</v>
      </c>
      <c r="D17" s="52"/>
    </row>
    <row r="18" spans="2:4" ht="11.25">
      <c r="B18" s="57">
        <v>1994</v>
      </c>
      <c r="C18" s="51">
        <v>16.3</v>
      </c>
      <c r="D18" s="52"/>
    </row>
    <row r="19" spans="2:4" ht="11.25">
      <c r="B19" s="57">
        <v>1995</v>
      </c>
      <c r="C19" s="52">
        <v>16.196</v>
      </c>
      <c r="D19" s="52"/>
    </row>
    <row r="20" spans="2:4" ht="11.25">
      <c r="B20" s="57">
        <v>1996</v>
      </c>
      <c r="C20" s="52">
        <v>17.046</v>
      </c>
      <c r="D20" s="51">
        <v>17.445652173913043</v>
      </c>
    </row>
    <row r="21" spans="2:4" ht="12.75" customHeight="1">
      <c r="B21" s="57">
        <v>1997</v>
      </c>
      <c r="C21" s="52">
        <v>18.241</v>
      </c>
      <c r="D21" s="51">
        <v>18.818478260869565</v>
      </c>
    </row>
    <row r="22" spans="2:4" ht="11.25">
      <c r="B22" s="57">
        <v>1998</v>
      </c>
      <c r="C22" s="52">
        <v>20.086</v>
      </c>
      <c r="D22" s="51">
        <v>20.74565217391304</v>
      </c>
    </row>
    <row r="23" spans="2:4" ht="11.25">
      <c r="B23" s="57">
        <v>1999</v>
      </c>
      <c r="C23" s="52">
        <v>19.208</v>
      </c>
      <c r="D23" s="52">
        <v>19.754</v>
      </c>
    </row>
    <row r="24" spans="2:4" ht="11.25">
      <c r="B24" s="57">
        <v>2000</v>
      </c>
      <c r="C24" s="52">
        <v>14.575</v>
      </c>
      <c r="D24" s="52">
        <v>14.984</v>
      </c>
    </row>
    <row r="25" spans="2:4" ht="11.25">
      <c r="B25" s="57">
        <v>2001</v>
      </c>
      <c r="C25" s="52">
        <v>13.625</v>
      </c>
      <c r="D25" s="52">
        <v>14.036</v>
      </c>
    </row>
    <row r="26" spans="2:4" ht="11.25">
      <c r="B26" s="57">
        <v>2002</v>
      </c>
      <c r="C26" s="55">
        <v>13</v>
      </c>
      <c r="D26" s="55">
        <v>13.386</v>
      </c>
    </row>
    <row r="27" spans="2:4" ht="11.25" hidden="1">
      <c r="B27" s="57">
        <v>2003</v>
      </c>
      <c r="C27" s="55">
        <v>0</v>
      </c>
      <c r="D27" s="55">
        <v>0</v>
      </c>
    </row>
    <row r="28" spans="2:4" ht="11.25">
      <c r="B28" s="57">
        <v>2003</v>
      </c>
      <c r="C28" s="55">
        <v>12.2</v>
      </c>
      <c r="D28" s="55">
        <v>12.515</v>
      </c>
    </row>
    <row r="29" spans="2:4" ht="11.25" hidden="1">
      <c r="B29" s="57">
        <v>2005</v>
      </c>
      <c r="C29" s="55">
        <v>0</v>
      </c>
      <c r="D29" s="55">
        <v>0</v>
      </c>
    </row>
    <row r="30" spans="2:4" ht="11.25">
      <c r="B30" s="57">
        <v>2004</v>
      </c>
      <c r="C30" s="55">
        <v>11.3</v>
      </c>
      <c r="D30" s="55">
        <v>11.566</v>
      </c>
    </row>
    <row r="31" spans="2:4" ht="11.25">
      <c r="B31" s="57">
        <v>2005</v>
      </c>
      <c r="C31" s="55">
        <v>6.596</v>
      </c>
      <c r="D31" s="55">
        <v>6.757</v>
      </c>
    </row>
    <row r="32" spans="2:7" ht="11.25">
      <c r="B32" s="57">
        <v>2006</v>
      </c>
      <c r="C32" s="55">
        <v>6.024</v>
      </c>
      <c r="D32" s="55">
        <v>6.205</v>
      </c>
      <c r="G32" s="15"/>
    </row>
    <row r="33" spans="2:4" ht="11.25">
      <c r="B33" s="57">
        <v>2007</v>
      </c>
      <c r="C33" s="55">
        <v>5.23</v>
      </c>
      <c r="D33" s="55">
        <v>5.31</v>
      </c>
    </row>
    <row r="34" spans="2:4" ht="11.25">
      <c r="B34" s="57">
        <v>2008</v>
      </c>
      <c r="C34" s="55">
        <v>4.949</v>
      </c>
      <c r="D34" s="55">
        <v>5.087</v>
      </c>
    </row>
    <row r="35" spans="2:4" ht="11.25">
      <c r="B35" s="57">
        <v>2009</v>
      </c>
      <c r="C35" s="55">
        <v>5.598</v>
      </c>
      <c r="D35" s="55">
        <v>5.792</v>
      </c>
    </row>
    <row r="36" spans="2:5" ht="11.25">
      <c r="B36" s="57">
        <v>2010</v>
      </c>
      <c r="C36" s="55">
        <v>6.12</v>
      </c>
      <c r="D36" s="55">
        <v>6.353</v>
      </c>
      <c r="E36" s="15"/>
    </row>
    <row r="37" spans="2:5" ht="11.25">
      <c r="B37" s="57">
        <v>2011</v>
      </c>
      <c r="C37" s="55">
        <v>6.487</v>
      </c>
      <c r="D37" s="55">
        <v>6.714</v>
      </c>
      <c r="E37" s="15"/>
    </row>
    <row r="38" spans="2:10" ht="11.25">
      <c r="B38" s="58">
        <v>2012</v>
      </c>
      <c r="C38" s="55">
        <v>6.317</v>
      </c>
      <c r="D38" s="56">
        <v>6.53</v>
      </c>
      <c r="E38" s="16"/>
      <c r="F38" s="17"/>
      <c r="G38" s="17"/>
      <c r="H38" s="17"/>
      <c r="I38" s="17"/>
      <c r="J38" s="17"/>
    </row>
    <row r="39" spans="2:10" ht="11.25">
      <c r="B39" s="58">
        <v>2013</v>
      </c>
      <c r="C39" s="55">
        <v>7.228</v>
      </c>
      <c r="D39" s="56">
        <v>7.464</v>
      </c>
      <c r="E39" s="18"/>
      <c r="F39" s="17"/>
      <c r="G39" s="17"/>
      <c r="H39" s="17"/>
      <c r="I39" s="17"/>
      <c r="J39" s="17"/>
    </row>
    <row r="40" spans="2:10" ht="11.25">
      <c r="B40" s="58">
        <v>2014</v>
      </c>
      <c r="C40" s="55">
        <v>7.226</v>
      </c>
      <c r="D40" s="55">
        <v>7.461</v>
      </c>
      <c r="E40" s="17"/>
      <c r="F40" s="17"/>
      <c r="G40" s="17"/>
      <c r="H40" s="17"/>
      <c r="I40" s="17"/>
      <c r="J40" s="17"/>
    </row>
    <row r="41" spans="2:10" ht="39" customHeight="1">
      <c r="B41" s="72" t="s">
        <v>240</v>
      </c>
      <c r="C41" s="73"/>
      <c r="D41" s="73"/>
      <c r="E41" s="17"/>
      <c r="F41" s="17"/>
      <c r="G41" s="17"/>
      <c r="H41" s="17"/>
      <c r="I41" s="17"/>
      <c r="J41" s="17"/>
    </row>
    <row r="42" spans="2:10" ht="11.25">
      <c r="B42" s="17"/>
      <c r="C42" s="17"/>
      <c r="D42" s="17"/>
      <c r="E42" s="17"/>
      <c r="F42" s="17"/>
      <c r="G42" s="17"/>
      <c r="H42" s="17"/>
      <c r="I42" s="17"/>
      <c r="J42" s="17"/>
    </row>
    <row r="43" spans="2:10" ht="11.25">
      <c r="B43" s="17"/>
      <c r="C43" s="21"/>
      <c r="D43" s="17"/>
      <c r="E43" s="17"/>
      <c r="F43" s="17"/>
      <c r="G43" s="17"/>
      <c r="H43" s="17"/>
      <c r="I43" s="17"/>
      <c r="J43" s="17"/>
    </row>
    <row r="44" spans="2:10" ht="11.25">
      <c r="B44" s="17"/>
      <c r="C44" s="17"/>
      <c r="D44" s="17"/>
      <c r="E44" s="17"/>
      <c r="F44" s="17"/>
      <c r="G44" s="17"/>
      <c r="H44" s="17"/>
      <c r="I44" s="17"/>
      <c r="J44" s="17"/>
    </row>
    <row r="45" spans="2:10" ht="11.25">
      <c r="B45" s="17"/>
      <c r="C45" s="17"/>
      <c r="D45" s="17"/>
      <c r="E45" s="17"/>
      <c r="F45" s="17"/>
      <c r="G45" s="17"/>
      <c r="H45" s="17"/>
      <c r="I45" s="17"/>
      <c r="J45" s="17"/>
    </row>
    <row r="46" spans="2:10" ht="11.25">
      <c r="B46" s="17"/>
      <c r="C46" s="17"/>
      <c r="D46" s="17"/>
      <c r="E46" s="17"/>
      <c r="F46" s="17"/>
      <c r="G46" s="17"/>
      <c r="H46" s="17"/>
      <c r="I46" s="17"/>
      <c r="J46" s="17"/>
    </row>
    <row r="47" spans="2:10" ht="11.25">
      <c r="B47" s="17"/>
      <c r="C47" s="17"/>
      <c r="D47" s="17"/>
      <c r="E47" s="17"/>
      <c r="F47" s="17"/>
      <c r="G47" s="17"/>
      <c r="H47" s="17"/>
      <c r="I47" s="17"/>
      <c r="J47" s="17"/>
    </row>
    <row r="48" spans="2:10" ht="11.25">
      <c r="B48" s="17"/>
      <c r="C48" s="17"/>
      <c r="D48" s="17"/>
      <c r="E48" s="17"/>
      <c r="F48" s="17"/>
      <c r="G48" s="17"/>
      <c r="H48" s="17"/>
      <c r="I48" s="17"/>
      <c r="J48" s="17"/>
    </row>
    <row r="49" spans="2:10" ht="11.25">
      <c r="B49" s="17"/>
      <c r="C49" s="17"/>
      <c r="D49" s="17"/>
      <c r="E49" s="17"/>
      <c r="F49" s="17"/>
      <c r="G49" s="17"/>
      <c r="H49" s="17"/>
      <c r="I49" s="17"/>
      <c r="J49" s="17"/>
    </row>
    <row r="50" spans="2:10" ht="11.25">
      <c r="B50" s="17"/>
      <c r="C50" s="17"/>
      <c r="D50" s="17"/>
      <c r="E50" s="17"/>
      <c r="F50" s="17"/>
      <c r="G50" s="17"/>
      <c r="H50" s="17"/>
      <c r="I50" s="17"/>
      <c r="J50" s="17"/>
    </row>
    <row r="51" spans="2:10" ht="11.25">
      <c r="B51" s="17"/>
      <c r="C51" s="17"/>
      <c r="D51" s="17"/>
      <c r="E51" s="17"/>
      <c r="F51" s="17"/>
      <c r="G51" s="17"/>
      <c r="H51" s="17"/>
      <c r="I51" s="17"/>
      <c r="J51" s="17"/>
    </row>
    <row r="52" spans="2:10" ht="11.25">
      <c r="B52" s="17"/>
      <c r="C52" s="17"/>
      <c r="D52" s="17"/>
      <c r="E52" s="17"/>
      <c r="F52" s="17"/>
      <c r="G52" s="17"/>
      <c r="H52" s="17"/>
      <c r="I52" s="17"/>
      <c r="J52" s="17"/>
    </row>
    <row r="53" spans="2:10" ht="11.25">
      <c r="B53" s="17"/>
      <c r="C53" s="17"/>
      <c r="D53" s="17"/>
      <c r="E53" s="17"/>
      <c r="F53" s="17"/>
      <c r="G53" s="17"/>
      <c r="H53" s="17"/>
      <c r="I53" s="17"/>
      <c r="J53" s="17"/>
    </row>
    <row r="54" spans="2:10" ht="11.25">
      <c r="B54" s="17"/>
      <c r="C54" s="17"/>
      <c r="D54" s="17"/>
      <c r="E54" s="17"/>
      <c r="F54" s="17"/>
      <c r="G54" s="17"/>
      <c r="H54" s="17"/>
      <c r="I54" s="17"/>
      <c r="J54" s="17"/>
    </row>
    <row r="55" spans="2:10" ht="11.25">
      <c r="B55" s="17"/>
      <c r="C55" s="17"/>
      <c r="D55" s="17"/>
      <c r="E55" s="17"/>
      <c r="F55" s="17"/>
      <c r="G55" s="17"/>
      <c r="H55" s="17"/>
      <c r="I55" s="17"/>
      <c r="J55" s="17"/>
    </row>
    <row r="56" spans="2:10" ht="11.25">
      <c r="B56" s="17"/>
      <c r="C56" s="17"/>
      <c r="D56" s="17"/>
      <c r="E56" s="17"/>
      <c r="F56" s="17"/>
      <c r="G56" s="17"/>
      <c r="H56" s="17"/>
      <c r="I56" s="17"/>
      <c r="J56" s="17"/>
    </row>
    <row r="57" spans="2:10" ht="11.25">
      <c r="B57" s="17"/>
      <c r="C57" s="17"/>
      <c r="D57" s="17"/>
      <c r="E57" s="17"/>
      <c r="F57" s="17"/>
      <c r="G57" s="17"/>
      <c r="H57" s="17"/>
      <c r="I57" s="17"/>
      <c r="J57" s="17"/>
    </row>
    <row r="58" spans="2:10" ht="11.25">
      <c r="B58" s="17"/>
      <c r="C58" s="17"/>
      <c r="D58" s="17"/>
      <c r="E58" s="17"/>
      <c r="F58" s="17"/>
      <c r="G58" s="17"/>
      <c r="H58" s="17"/>
      <c r="I58" s="17"/>
      <c r="J58" s="17"/>
    </row>
    <row r="59" spans="2:10" ht="11.25">
      <c r="B59" s="17"/>
      <c r="C59" s="17"/>
      <c r="D59" s="17"/>
      <c r="E59" s="17"/>
      <c r="F59" s="17"/>
      <c r="G59" s="17"/>
      <c r="H59" s="17"/>
      <c r="I59" s="17"/>
      <c r="J59" s="17"/>
    </row>
    <row r="60" spans="2:10" ht="11.25">
      <c r="B60" s="17"/>
      <c r="C60" s="17"/>
      <c r="D60" s="17"/>
      <c r="E60" s="17"/>
      <c r="F60" s="17"/>
      <c r="G60" s="17"/>
      <c r="H60" s="17"/>
      <c r="I60" s="17"/>
      <c r="J60" s="17"/>
    </row>
    <row r="61" spans="2:10" ht="11.25">
      <c r="B61" s="17"/>
      <c r="C61" s="17"/>
      <c r="D61" s="17"/>
      <c r="E61" s="17"/>
      <c r="F61" s="17"/>
      <c r="G61" s="17"/>
      <c r="H61" s="17"/>
      <c r="I61" s="17"/>
      <c r="J61" s="17"/>
    </row>
    <row r="62" spans="2:10" ht="11.25">
      <c r="B62" s="17"/>
      <c r="C62" s="17"/>
      <c r="D62" s="17"/>
      <c r="E62" s="17"/>
      <c r="F62" s="17"/>
      <c r="G62" s="17"/>
      <c r="H62" s="17"/>
      <c r="I62" s="17"/>
      <c r="J62" s="17"/>
    </row>
    <row r="63" spans="2:10" ht="11.25">
      <c r="B63" s="17"/>
      <c r="C63" s="17"/>
      <c r="D63" s="17"/>
      <c r="E63" s="17"/>
      <c r="F63" s="17"/>
      <c r="G63" s="17"/>
      <c r="H63" s="17"/>
      <c r="I63" s="17"/>
      <c r="J63" s="17"/>
    </row>
    <row r="64" spans="2:10" ht="11.25">
      <c r="B64" s="17"/>
      <c r="C64" s="17"/>
      <c r="D64" s="17"/>
      <c r="E64" s="17"/>
      <c r="F64" s="17"/>
      <c r="G64" s="17"/>
      <c r="H64" s="17"/>
      <c r="I64" s="17"/>
      <c r="J64" s="17"/>
    </row>
    <row r="65" spans="2:10" ht="11.25">
      <c r="B65" s="17"/>
      <c r="C65" s="17"/>
      <c r="D65" s="17"/>
      <c r="E65" s="17"/>
      <c r="F65" s="17"/>
      <c r="G65" s="17"/>
      <c r="H65" s="17"/>
      <c r="I65" s="17"/>
      <c r="J65" s="17"/>
    </row>
    <row r="66" spans="2:10" ht="11.25">
      <c r="B66" s="17"/>
      <c r="C66" s="17"/>
      <c r="D66" s="17"/>
      <c r="E66" s="17"/>
      <c r="F66" s="17"/>
      <c r="G66" s="17"/>
      <c r="H66" s="17"/>
      <c r="I66" s="17"/>
      <c r="J66" s="17"/>
    </row>
    <row r="67" spans="2:10" ht="11.25">
      <c r="B67" s="17"/>
      <c r="C67" s="17"/>
      <c r="D67" s="17"/>
      <c r="E67" s="17"/>
      <c r="F67" s="17"/>
      <c r="G67" s="17"/>
      <c r="H67" s="17"/>
      <c r="I67" s="17"/>
      <c r="J67" s="17"/>
    </row>
    <row r="68" spans="2:10" ht="15" customHeight="1">
      <c r="B68" s="17"/>
      <c r="C68" s="17"/>
      <c r="D68" s="17"/>
      <c r="E68" s="17"/>
      <c r="F68" s="17"/>
      <c r="G68" s="17"/>
      <c r="H68" s="17"/>
      <c r="I68" s="17"/>
      <c r="J68" s="17"/>
    </row>
    <row r="69" spans="2:10" ht="11.25">
      <c r="B69" s="17"/>
      <c r="C69" s="17"/>
      <c r="D69" s="17"/>
      <c r="E69" s="17"/>
      <c r="F69" s="17"/>
      <c r="G69" s="17"/>
      <c r="H69" s="17"/>
      <c r="I69" s="17"/>
      <c r="J69" s="17"/>
    </row>
    <row r="70" spans="2:10" ht="11.25">
      <c r="B70" s="17"/>
      <c r="C70" s="17"/>
      <c r="D70" s="17"/>
      <c r="E70" s="17"/>
      <c r="F70" s="17"/>
      <c r="G70" s="17"/>
      <c r="H70" s="17"/>
      <c r="I70" s="17"/>
      <c r="J70" s="17"/>
    </row>
    <row r="71" spans="2:10" ht="11.25">
      <c r="B71" s="17"/>
      <c r="C71" s="17"/>
      <c r="D71" s="17"/>
      <c r="E71" s="17"/>
      <c r="F71" s="17"/>
      <c r="G71" s="17"/>
      <c r="H71" s="17"/>
      <c r="I71" s="17"/>
      <c r="J71" s="17"/>
    </row>
    <row r="72" spans="2:10" ht="11.25">
      <c r="B72" s="17"/>
      <c r="C72" s="17"/>
      <c r="D72" s="17"/>
      <c r="E72" s="17"/>
      <c r="F72" s="17"/>
      <c r="G72" s="17"/>
      <c r="H72" s="17"/>
      <c r="I72" s="17"/>
      <c r="J72" s="17"/>
    </row>
    <row r="73" spans="2:10" ht="11.25">
      <c r="B73" s="17"/>
      <c r="C73" s="17"/>
      <c r="D73" s="17"/>
      <c r="E73" s="17"/>
      <c r="F73" s="17"/>
      <c r="G73" s="17"/>
      <c r="H73" s="17"/>
      <c r="I73" s="17"/>
      <c r="J73" s="17"/>
    </row>
    <row r="74" spans="2:10" ht="11.25">
      <c r="B74" s="17"/>
      <c r="C74" s="17"/>
      <c r="D74" s="17"/>
      <c r="E74" s="17"/>
      <c r="F74" s="17"/>
      <c r="G74" s="17"/>
      <c r="H74" s="17"/>
      <c r="I74" s="17"/>
      <c r="J74" s="17"/>
    </row>
    <row r="75" spans="2:10" ht="11.25">
      <c r="B75" s="17"/>
      <c r="C75" s="17"/>
      <c r="D75" s="17"/>
      <c r="E75" s="17"/>
      <c r="F75" s="17"/>
      <c r="G75" s="17"/>
      <c r="H75" s="17"/>
      <c r="I75" s="17"/>
      <c r="J75" s="17"/>
    </row>
    <row r="76" spans="2:10" ht="11.25">
      <c r="B76" s="17"/>
      <c r="C76" s="17"/>
      <c r="D76" s="17"/>
      <c r="E76" s="17"/>
      <c r="F76" s="17"/>
      <c r="G76" s="17"/>
      <c r="H76" s="17"/>
      <c r="I76" s="17"/>
      <c r="J76" s="17"/>
    </row>
    <row r="77" spans="2:10" ht="11.25">
      <c r="B77" s="17"/>
      <c r="C77" s="17"/>
      <c r="D77" s="17"/>
      <c r="E77" s="17"/>
      <c r="F77" s="17"/>
      <c r="G77" s="17"/>
      <c r="H77" s="17"/>
      <c r="I77" s="17"/>
      <c r="J77" s="17"/>
    </row>
    <row r="78" spans="2:10" ht="11.25">
      <c r="B78" s="17"/>
      <c r="C78" s="17"/>
      <c r="D78" s="17"/>
      <c r="E78" s="17"/>
      <c r="F78" s="17"/>
      <c r="G78" s="17"/>
      <c r="H78" s="17"/>
      <c r="I78" s="17"/>
      <c r="J78" s="17"/>
    </row>
    <row r="79" spans="2:10" ht="11.25">
      <c r="B79" s="17"/>
      <c r="C79" s="17"/>
      <c r="D79" s="17"/>
      <c r="E79" s="17"/>
      <c r="F79" s="17"/>
      <c r="G79" s="17"/>
      <c r="H79" s="17"/>
      <c r="I79" s="17"/>
      <c r="J79" s="17"/>
    </row>
  </sheetData>
  <sheetProtection/>
  <mergeCells count="2">
    <mergeCell ref="B2:D2"/>
    <mergeCell ref="B41:D41"/>
  </mergeCells>
  <printOptions horizontalCentered="1" verticalCentered="1"/>
  <pageMargins left="0.7086614173228347" right="0.7086614173228347" top="0.3937007874015748" bottom="0"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L104"/>
  <sheetViews>
    <sheetView showGridLines="0" zoomScalePageLayoutView="0" workbookViewId="0" topLeftCell="A1">
      <selection activeCell="J90" sqref="J90"/>
    </sheetView>
  </sheetViews>
  <sheetFormatPr defaultColWidth="11.421875" defaultRowHeight="12.75"/>
  <cols>
    <col min="1" max="1" width="3.7109375" style="1" customWidth="1"/>
    <col min="2" max="2" width="7.7109375" style="1" customWidth="1"/>
    <col min="3" max="3" width="20.421875" style="1" customWidth="1"/>
    <col min="4" max="4" width="10.57421875" style="10" customWidth="1"/>
    <col min="5" max="5" width="14.421875" style="1" customWidth="1"/>
    <col min="6" max="6" width="15.57421875" style="1" bestFit="1" customWidth="1"/>
    <col min="7" max="7" width="8.00390625" style="1" customWidth="1"/>
    <col min="8" max="8" width="13.00390625" style="1" customWidth="1"/>
    <col min="9" max="9" width="11.421875" style="1" customWidth="1"/>
    <col min="10" max="10" width="13.421875" style="1" customWidth="1"/>
    <col min="11" max="11" width="14.7109375" style="1" customWidth="1"/>
    <col min="12" max="12" width="12.57421875" style="1" bestFit="1" customWidth="1"/>
    <col min="13" max="16384" width="11.421875" style="1" customWidth="1"/>
  </cols>
  <sheetData>
    <row r="1" ht="19.5" customHeight="1"/>
    <row r="2" spans="2:6" s="19" customFormat="1" ht="33" customHeight="1">
      <c r="B2" s="74" t="s">
        <v>241</v>
      </c>
      <c r="C2" s="74"/>
      <c r="D2" s="74"/>
      <c r="E2" s="74"/>
      <c r="F2" s="74"/>
    </row>
    <row r="3" spans="2:6" ht="11.25">
      <c r="B3" s="61" t="s">
        <v>1</v>
      </c>
      <c r="C3" s="61" t="s">
        <v>2</v>
      </c>
      <c r="D3" s="62" t="s">
        <v>230</v>
      </c>
      <c r="E3" s="63" t="s">
        <v>243</v>
      </c>
      <c r="F3" s="63" t="s">
        <v>242</v>
      </c>
    </row>
    <row r="4" spans="2:6" ht="11.25">
      <c r="B4" s="4" t="s">
        <v>3</v>
      </c>
      <c r="C4" s="5" t="s">
        <v>4</v>
      </c>
      <c r="D4" s="32">
        <v>60.09665726943214</v>
      </c>
      <c r="E4" s="33">
        <v>256379</v>
      </c>
      <c r="F4" s="34">
        <f aca="true" t="shared" si="0" ref="F4:F9">D4/E4*10000</f>
        <v>2.344055373857927</v>
      </c>
    </row>
    <row r="5" spans="2:6" ht="11.25">
      <c r="B5" s="4" t="s">
        <v>5</v>
      </c>
      <c r="C5" s="5" t="s">
        <v>6</v>
      </c>
      <c r="D5" s="32">
        <v>115.68606524365687</v>
      </c>
      <c r="E5" s="33">
        <v>203562</v>
      </c>
      <c r="F5" s="34">
        <f t="shared" si="0"/>
        <v>5.683087474266163</v>
      </c>
    </row>
    <row r="6" spans="2:6" ht="11.25">
      <c r="B6" s="35" t="s">
        <v>7</v>
      </c>
      <c r="C6" s="36" t="s">
        <v>8</v>
      </c>
      <c r="D6" s="32">
        <v>21.033830044301247</v>
      </c>
      <c r="E6" s="33">
        <v>119563</v>
      </c>
      <c r="F6" s="34">
        <f t="shared" si="0"/>
        <v>1.7592256838906055</v>
      </c>
    </row>
    <row r="7" spans="2:6" ht="11.25">
      <c r="B7" s="4" t="s">
        <v>9</v>
      </c>
      <c r="C7" s="5" t="s">
        <v>10</v>
      </c>
      <c r="D7" s="32">
        <v>25.541079339508656</v>
      </c>
      <c r="E7" s="33">
        <v>57972</v>
      </c>
      <c r="F7" s="34">
        <f t="shared" si="0"/>
        <v>4.405761288123345</v>
      </c>
    </row>
    <row r="8" spans="2:6" ht="11.25">
      <c r="B8" s="4" t="s">
        <v>11</v>
      </c>
      <c r="C8" s="5" t="s">
        <v>12</v>
      </c>
      <c r="D8" s="32">
        <v>4.50724929520741</v>
      </c>
      <c r="E8" s="33">
        <v>52557</v>
      </c>
      <c r="F8" s="34">
        <f t="shared" si="0"/>
        <v>0.8575925747678541</v>
      </c>
    </row>
    <row r="9" spans="2:6" ht="11.25">
      <c r="B9" s="4" t="s">
        <v>13</v>
      </c>
      <c r="C9" s="5" t="s">
        <v>14</v>
      </c>
      <c r="D9" s="32">
        <v>84.13532017720499</v>
      </c>
      <c r="E9" s="33">
        <v>407464</v>
      </c>
      <c r="F9" s="34">
        <f t="shared" si="0"/>
        <v>2.064852850244561</v>
      </c>
    </row>
    <row r="10" spans="2:6" ht="11.25">
      <c r="B10" s="4" t="s">
        <v>15</v>
      </c>
      <c r="C10" s="5" t="s">
        <v>16</v>
      </c>
      <c r="D10" s="32">
        <v>21.033830044301247</v>
      </c>
      <c r="E10" s="33">
        <v>117890</v>
      </c>
      <c r="F10" s="34">
        <f aca="true" t="shared" si="1" ref="F10:F73">D10/E10*10000</f>
        <v>1.7841911989397954</v>
      </c>
    </row>
    <row r="11" spans="2:6" ht="11.25">
      <c r="B11" s="4" t="s">
        <v>17</v>
      </c>
      <c r="C11" s="5" t="s">
        <v>18</v>
      </c>
      <c r="D11" s="32">
        <v>79.62807088199759</v>
      </c>
      <c r="E11" s="33">
        <v>105785</v>
      </c>
      <c r="F11" s="34">
        <f t="shared" si="1"/>
        <v>7.527349896676995</v>
      </c>
    </row>
    <row r="12" spans="2:11" ht="11.25">
      <c r="B12" s="4" t="s">
        <v>19</v>
      </c>
      <c r="C12" s="5" t="s">
        <v>20</v>
      </c>
      <c r="D12" s="32">
        <v>10.516915022150624</v>
      </c>
      <c r="E12" s="33">
        <v>54590</v>
      </c>
      <c r="F12" s="34">
        <f t="shared" si="1"/>
        <v>1.9265277563932266</v>
      </c>
      <c r="H12" s="38"/>
      <c r="I12" s="2" t="s">
        <v>230</v>
      </c>
      <c r="J12" s="3" t="s">
        <v>205</v>
      </c>
      <c r="K12" s="3" t="s">
        <v>217</v>
      </c>
    </row>
    <row r="13" spans="2:12" ht="11.25">
      <c r="B13" s="4" t="s">
        <v>21</v>
      </c>
      <c r="C13" s="5" t="s">
        <v>22</v>
      </c>
      <c r="D13" s="32">
        <v>70.61357229158276</v>
      </c>
      <c r="E13" s="33">
        <v>114004</v>
      </c>
      <c r="F13" s="34">
        <f t="shared" si="1"/>
        <v>6.19395567625546</v>
      </c>
      <c r="H13" s="9" t="s">
        <v>206</v>
      </c>
      <c r="I13" s="37">
        <v>7226</v>
      </c>
      <c r="J13" s="9">
        <v>24874757</v>
      </c>
      <c r="K13" s="8">
        <f>I13/J13*10000</f>
        <v>2.904953001148916</v>
      </c>
      <c r="L13" s="7"/>
    </row>
    <row r="14" spans="2:11" ht="11.25">
      <c r="B14" s="4" t="s">
        <v>23</v>
      </c>
      <c r="C14" s="5" t="s">
        <v>24</v>
      </c>
      <c r="D14" s="32">
        <v>75.12082158679017</v>
      </c>
      <c r="E14" s="33">
        <v>131841</v>
      </c>
      <c r="F14" s="34">
        <f t="shared" si="1"/>
        <v>5.69783463314069</v>
      </c>
      <c r="H14" s="9" t="s">
        <v>207</v>
      </c>
      <c r="I14" s="37">
        <f>I15-I13</f>
        <v>235</v>
      </c>
      <c r="J14" s="9">
        <v>742853</v>
      </c>
      <c r="K14" s="8">
        <f>I14/J14*10000</f>
        <v>3.1634791809415863</v>
      </c>
    </row>
    <row r="15" spans="2:12" ht="11.25">
      <c r="B15" s="4" t="s">
        <v>25</v>
      </c>
      <c r="C15" s="5" t="s">
        <v>26</v>
      </c>
      <c r="D15" s="32">
        <v>42.067660088602494</v>
      </c>
      <c r="E15" s="33">
        <v>97670</v>
      </c>
      <c r="F15" s="34">
        <f t="shared" si="1"/>
        <v>4.307121950302293</v>
      </c>
      <c r="H15" s="9" t="s">
        <v>208</v>
      </c>
      <c r="I15" s="37">
        <v>7461</v>
      </c>
      <c r="J15" s="9">
        <v>25617610</v>
      </c>
      <c r="K15" s="8">
        <f>I15/J15*10000</f>
        <v>2.9124496781706024</v>
      </c>
      <c r="L15" s="7"/>
    </row>
    <row r="16" spans="2:6" ht="11.25">
      <c r="B16" s="4" t="s">
        <v>27</v>
      </c>
      <c r="C16" s="5" t="s">
        <v>28</v>
      </c>
      <c r="D16" s="32">
        <v>339.5461135722916</v>
      </c>
      <c r="E16" s="33">
        <v>773435</v>
      </c>
      <c r="F16" s="34">
        <f t="shared" si="1"/>
        <v>4.3901053556186564</v>
      </c>
    </row>
    <row r="17" spans="2:10" ht="11.25">
      <c r="B17" s="4" t="s">
        <v>29</v>
      </c>
      <c r="C17" s="5" t="s">
        <v>30</v>
      </c>
      <c r="D17" s="32">
        <v>82.63290374546919</v>
      </c>
      <c r="E17" s="33">
        <v>254780</v>
      </c>
      <c r="F17" s="34">
        <f t="shared" si="1"/>
        <v>3.243304174011665</v>
      </c>
      <c r="J17" s="7"/>
    </row>
    <row r="18" spans="2:11" ht="11.25">
      <c r="B18" s="4" t="s">
        <v>31</v>
      </c>
      <c r="C18" s="5" t="s">
        <v>32</v>
      </c>
      <c r="D18" s="32">
        <v>7.512082158679018</v>
      </c>
      <c r="E18" s="33">
        <v>51617</v>
      </c>
      <c r="F18" s="34">
        <f t="shared" si="1"/>
        <v>1.455350399806075</v>
      </c>
      <c r="K18" s="7"/>
    </row>
    <row r="19" spans="2:6" ht="11.25">
      <c r="B19" s="4" t="s">
        <v>33</v>
      </c>
      <c r="C19" s="5" t="s">
        <v>34</v>
      </c>
      <c r="D19" s="32">
        <v>18.02899718082964</v>
      </c>
      <c r="E19" s="33">
        <v>128411</v>
      </c>
      <c r="F19" s="34">
        <f t="shared" si="1"/>
        <v>1.4040072253023215</v>
      </c>
    </row>
    <row r="20" spans="2:6" ht="11.25">
      <c r="B20" s="4" t="s">
        <v>35</v>
      </c>
      <c r="C20" s="5" t="s">
        <v>36</v>
      </c>
      <c r="D20" s="32">
        <v>73.61840515505438</v>
      </c>
      <c r="E20" s="33">
        <v>223019</v>
      </c>
      <c r="F20" s="34">
        <f t="shared" si="1"/>
        <v>3.300992523285208</v>
      </c>
    </row>
    <row r="21" spans="2:6" ht="11.25">
      <c r="B21" s="4" t="s">
        <v>37</v>
      </c>
      <c r="C21" s="5" t="s">
        <v>38</v>
      </c>
      <c r="D21" s="32">
        <v>34.55557792992348</v>
      </c>
      <c r="E21" s="33">
        <v>110942</v>
      </c>
      <c r="F21" s="34">
        <f t="shared" si="1"/>
        <v>3.1147426520094714</v>
      </c>
    </row>
    <row r="22" spans="2:6" ht="11.25">
      <c r="B22" s="4" t="s">
        <v>39</v>
      </c>
      <c r="C22" s="5" t="s">
        <v>40</v>
      </c>
      <c r="D22" s="32">
        <v>21.033830044301247</v>
      </c>
      <c r="E22" s="33">
        <v>83204</v>
      </c>
      <c r="F22" s="34">
        <f t="shared" si="1"/>
        <v>2.5279830349864487</v>
      </c>
    </row>
    <row r="23" spans="2:6" ht="11.25">
      <c r="B23" s="6" t="s">
        <v>41</v>
      </c>
      <c r="C23" s="5" t="s">
        <v>42</v>
      </c>
      <c r="D23" s="32">
        <v>24.038662907772856</v>
      </c>
      <c r="E23" s="33">
        <v>61495</v>
      </c>
      <c r="F23" s="34">
        <f t="shared" si="1"/>
        <v>3.909043484473999</v>
      </c>
    </row>
    <row r="24" spans="2:6" ht="11.25">
      <c r="B24" s="6" t="s">
        <v>43</v>
      </c>
      <c r="C24" s="5" t="s">
        <v>44</v>
      </c>
      <c r="D24" s="32">
        <v>25.541079339508656</v>
      </c>
      <c r="E24" s="33">
        <v>68496</v>
      </c>
      <c r="F24" s="34">
        <f t="shared" si="1"/>
        <v>3.728842463721773</v>
      </c>
    </row>
    <row r="25" spans="2:6" ht="11.25">
      <c r="B25" s="4" t="s">
        <v>45</v>
      </c>
      <c r="C25" s="5" t="s">
        <v>46</v>
      </c>
      <c r="D25" s="32">
        <v>58.59424083769633</v>
      </c>
      <c r="E25" s="33">
        <v>201355</v>
      </c>
      <c r="F25" s="34">
        <f t="shared" si="1"/>
        <v>2.9099968134735335</v>
      </c>
    </row>
    <row r="26" spans="2:6" ht="11.25">
      <c r="B26" s="4" t="s">
        <v>47</v>
      </c>
      <c r="C26" s="5" t="s">
        <v>48</v>
      </c>
      <c r="D26" s="32">
        <v>54.08699154248892</v>
      </c>
      <c r="E26" s="33">
        <v>208264</v>
      </c>
      <c r="F26" s="34">
        <f t="shared" si="1"/>
        <v>2.5970398889144986</v>
      </c>
    </row>
    <row r="27" spans="2:6" ht="11.25">
      <c r="B27" s="4" t="s">
        <v>49</v>
      </c>
      <c r="C27" s="5" t="s">
        <v>50</v>
      </c>
      <c r="D27" s="32">
        <v>22.53624647603705</v>
      </c>
      <c r="E27" s="33">
        <v>39809</v>
      </c>
      <c r="F27" s="34">
        <f t="shared" si="1"/>
        <v>5.661093339706361</v>
      </c>
    </row>
    <row r="28" spans="2:6" ht="11.25">
      <c r="B28" s="4" t="s">
        <v>51</v>
      </c>
      <c r="C28" s="5" t="s">
        <v>52</v>
      </c>
      <c r="D28" s="32">
        <v>43.570076520338304</v>
      </c>
      <c r="E28" s="33">
        <v>143633</v>
      </c>
      <c r="F28" s="34">
        <f t="shared" si="1"/>
        <v>3.0334307937826477</v>
      </c>
    </row>
    <row r="29" spans="2:6" ht="11.25">
      <c r="B29" s="4" t="s">
        <v>53</v>
      </c>
      <c r="C29" s="5" t="s">
        <v>54</v>
      </c>
      <c r="D29" s="32">
        <v>54.08699154248892</v>
      </c>
      <c r="E29" s="33">
        <v>207164</v>
      </c>
      <c r="F29" s="34">
        <f t="shared" si="1"/>
        <v>2.6108296587480893</v>
      </c>
    </row>
    <row r="30" spans="2:6" ht="11.25">
      <c r="B30" s="4" t="s">
        <v>55</v>
      </c>
      <c r="C30" s="5" t="s">
        <v>56</v>
      </c>
      <c r="D30" s="32">
        <v>99.15948449456303</v>
      </c>
      <c r="E30" s="33">
        <v>187541</v>
      </c>
      <c r="F30" s="34">
        <f t="shared" si="1"/>
        <v>5.287349672581623</v>
      </c>
    </row>
    <row r="31" spans="2:6" ht="11.25">
      <c r="B31" s="4" t="s">
        <v>57</v>
      </c>
      <c r="C31" s="5" t="s">
        <v>58</v>
      </c>
      <c r="D31" s="32">
        <v>69.11115585984696</v>
      </c>
      <c r="E31" s="33">
        <v>233019</v>
      </c>
      <c r="F31" s="34">
        <f t="shared" si="1"/>
        <v>2.965902173635925</v>
      </c>
    </row>
    <row r="32" spans="2:6" ht="11.25">
      <c r="B32" s="4" t="s">
        <v>59</v>
      </c>
      <c r="C32" s="5" t="s">
        <v>60</v>
      </c>
      <c r="D32" s="32">
        <v>49.579742247281516</v>
      </c>
      <c r="E32" s="33">
        <v>165924</v>
      </c>
      <c r="F32" s="34">
        <f t="shared" si="1"/>
        <v>2.9880995062366815</v>
      </c>
    </row>
    <row r="33" spans="2:6" ht="11.25">
      <c r="B33" s="4" t="s">
        <v>61</v>
      </c>
      <c r="C33" s="5" t="s">
        <v>62</v>
      </c>
      <c r="D33" s="32">
        <v>58.59424083769633</v>
      </c>
      <c r="E33" s="33">
        <v>334889</v>
      </c>
      <c r="F33" s="34">
        <f t="shared" si="1"/>
        <v>1.7496615546553138</v>
      </c>
    </row>
    <row r="34" spans="2:6" ht="11.25">
      <c r="B34" s="4" t="s">
        <v>63</v>
      </c>
      <c r="C34" s="5" t="s">
        <v>64</v>
      </c>
      <c r="D34" s="32">
        <v>79.62807088199759</v>
      </c>
      <c r="E34" s="33">
        <v>275355</v>
      </c>
      <c r="F34" s="34">
        <f t="shared" si="1"/>
        <v>2.891833120226529</v>
      </c>
    </row>
    <row r="35" spans="2:6" ht="11.25">
      <c r="B35" s="4" t="s">
        <v>65</v>
      </c>
      <c r="C35" s="5" t="s">
        <v>66</v>
      </c>
      <c r="D35" s="32">
        <v>100.66190092629884</v>
      </c>
      <c r="E35" s="33">
        <v>552322</v>
      </c>
      <c r="F35" s="34">
        <f t="shared" si="1"/>
        <v>1.8225220238610602</v>
      </c>
    </row>
    <row r="36" spans="2:6" ht="11.25">
      <c r="B36" s="4" t="s">
        <v>67</v>
      </c>
      <c r="C36" s="5" t="s">
        <v>68</v>
      </c>
      <c r="D36" s="32">
        <v>24.038662907772856</v>
      </c>
      <c r="E36" s="33">
        <v>67021</v>
      </c>
      <c r="F36" s="34">
        <f t="shared" si="1"/>
        <v>3.5867359346731407</v>
      </c>
    </row>
    <row r="37" spans="2:6" ht="11.25">
      <c r="B37" s="4" t="s">
        <v>69</v>
      </c>
      <c r="C37" s="5" t="s">
        <v>70</v>
      </c>
      <c r="D37" s="32">
        <v>150.24164317358034</v>
      </c>
      <c r="E37" s="33">
        <v>607878</v>
      </c>
      <c r="F37" s="34">
        <f t="shared" si="1"/>
        <v>2.4715755986165044</v>
      </c>
    </row>
    <row r="38" spans="2:6" ht="11.25">
      <c r="B38" s="4" t="s">
        <v>71</v>
      </c>
      <c r="C38" s="5" t="s">
        <v>72</v>
      </c>
      <c r="D38" s="32">
        <v>93.14981876761982</v>
      </c>
      <c r="E38" s="33">
        <v>424883</v>
      </c>
      <c r="F38" s="34">
        <f t="shared" si="1"/>
        <v>2.1923639865002795</v>
      </c>
    </row>
    <row r="39" spans="2:6" ht="11.25">
      <c r="B39" s="4" t="s">
        <v>73</v>
      </c>
      <c r="C39" s="5" t="s">
        <v>74</v>
      </c>
      <c r="D39" s="32">
        <v>73.61840515505438</v>
      </c>
      <c r="E39" s="33">
        <v>405500</v>
      </c>
      <c r="F39" s="34">
        <f t="shared" si="1"/>
        <v>1.8154970445142877</v>
      </c>
    </row>
    <row r="40" spans="2:6" ht="11.25">
      <c r="B40" s="4" t="s">
        <v>75</v>
      </c>
      <c r="C40" s="5" t="s">
        <v>76</v>
      </c>
      <c r="D40" s="32">
        <v>27.04349577124446</v>
      </c>
      <c r="E40" s="33">
        <v>78089</v>
      </c>
      <c r="F40" s="34">
        <f t="shared" si="1"/>
        <v>3.463163284360724</v>
      </c>
    </row>
    <row r="41" spans="2:6" ht="11.25">
      <c r="B41" s="4" t="s">
        <v>77</v>
      </c>
      <c r="C41" s="5" t="s">
        <v>78</v>
      </c>
      <c r="D41" s="32">
        <v>42.067660088602494</v>
      </c>
      <c r="E41" s="33">
        <v>224773</v>
      </c>
      <c r="F41" s="34">
        <f t="shared" si="1"/>
        <v>1.8715619798019556</v>
      </c>
    </row>
    <row r="42" spans="2:6" ht="11.25">
      <c r="B42" s="4" t="s">
        <v>79</v>
      </c>
      <c r="C42" s="5" t="s">
        <v>80</v>
      </c>
      <c r="D42" s="32">
        <v>135.2174788562223</v>
      </c>
      <c r="E42" s="33">
        <v>489659</v>
      </c>
      <c r="F42" s="34">
        <f t="shared" si="1"/>
        <v>2.7614621370427646</v>
      </c>
    </row>
    <row r="43" spans="2:6" ht="11.25">
      <c r="B43" s="4" t="s">
        <v>81</v>
      </c>
      <c r="C43" s="5" t="s">
        <v>82</v>
      </c>
      <c r="D43" s="32">
        <v>19.531413612565444</v>
      </c>
      <c r="E43" s="33">
        <v>95740</v>
      </c>
      <c r="F43" s="34">
        <f t="shared" si="1"/>
        <v>2.0400473796287284</v>
      </c>
    </row>
    <row r="44" spans="2:6" ht="11.25">
      <c r="B44" s="4" t="s">
        <v>83</v>
      </c>
      <c r="C44" s="5" t="s">
        <v>84</v>
      </c>
      <c r="D44" s="32">
        <v>40.56524365686669</v>
      </c>
      <c r="E44" s="33">
        <v>150800</v>
      </c>
      <c r="F44" s="34">
        <f t="shared" si="1"/>
        <v>2.690002895017685</v>
      </c>
    </row>
    <row r="45" spans="2:6" ht="11.25">
      <c r="B45" s="4" t="s">
        <v>85</v>
      </c>
      <c r="C45" s="5" t="s">
        <v>86</v>
      </c>
      <c r="D45" s="32">
        <v>33.05316149818768</v>
      </c>
      <c r="E45" s="33">
        <v>119453</v>
      </c>
      <c r="F45" s="34">
        <f t="shared" si="1"/>
        <v>2.767043230240151</v>
      </c>
    </row>
    <row r="46" spans="2:6" ht="11.25">
      <c r="B46" s="4" t="s">
        <v>87</v>
      </c>
      <c r="C46" s="5" t="s">
        <v>88</v>
      </c>
      <c r="D46" s="32">
        <v>114.18364881192106</v>
      </c>
      <c r="E46" s="33">
        <v>277241</v>
      </c>
      <c r="F46" s="34">
        <f t="shared" si="1"/>
        <v>4.118570082055722</v>
      </c>
    </row>
    <row r="47" spans="2:6" ht="11.25">
      <c r="B47" s="4" t="s">
        <v>89</v>
      </c>
      <c r="C47" s="5" t="s">
        <v>90</v>
      </c>
      <c r="D47" s="32">
        <v>24.038662907772856</v>
      </c>
      <c r="E47" s="33">
        <v>82657</v>
      </c>
      <c r="F47" s="34">
        <f t="shared" si="1"/>
        <v>2.908242847886187</v>
      </c>
    </row>
    <row r="48" spans="2:6" ht="11.25">
      <c r="B48" s="4" t="s">
        <v>91</v>
      </c>
      <c r="C48" s="5" t="s">
        <v>92</v>
      </c>
      <c r="D48" s="32">
        <v>94.65223519935562</v>
      </c>
      <c r="E48" s="33">
        <v>529648</v>
      </c>
      <c r="F48" s="34">
        <f t="shared" si="1"/>
        <v>1.7870781197957062</v>
      </c>
    </row>
    <row r="49" spans="2:6" ht="11.25">
      <c r="B49" s="4" t="s">
        <v>93</v>
      </c>
      <c r="C49" s="5" t="s">
        <v>94</v>
      </c>
      <c r="D49" s="32">
        <v>69.11115585984696</v>
      </c>
      <c r="E49" s="33">
        <v>254034</v>
      </c>
      <c r="F49" s="34">
        <f t="shared" si="1"/>
        <v>2.7205474802525234</v>
      </c>
    </row>
    <row r="50" spans="2:6" ht="11.25">
      <c r="B50" s="4" t="s">
        <v>95</v>
      </c>
      <c r="C50" s="5" t="s">
        <v>96</v>
      </c>
      <c r="D50" s="32">
        <v>4.50724929520741</v>
      </c>
      <c r="E50" s="33">
        <v>58733</v>
      </c>
      <c r="F50" s="34">
        <f t="shared" si="1"/>
        <v>0.7674134294531882</v>
      </c>
    </row>
    <row r="51" spans="2:6" ht="11.25">
      <c r="B51" s="4" t="s">
        <v>97</v>
      </c>
      <c r="C51" s="5" t="s">
        <v>98</v>
      </c>
      <c r="D51" s="32">
        <v>34.55557792992348</v>
      </c>
      <c r="E51" s="33">
        <v>117801</v>
      </c>
      <c r="F51" s="34">
        <f t="shared" si="1"/>
        <v>2.933385788738931</v>
      </c>
    </row>
    <row r="52" spans="2:6" ht="11.25">
      <c r="B52" s="4" t="s">
        <v>99</v>
      </c>
      <c r="C52" s="5" t="s">
        <v>100</v>
      </c>
      <c r="D52" s="32">
        <v>58.59424083769633</v>
      </c>
      <c r="E52" s="33">
        <v>27600</v>
      </c>
      <c r="F52" s="34">
        <f t="shared" si="1"/>
        <v>21.22979740496244</v>
      </c>
    </row>
    <row r="53" spans="2:6" ht="11.25">
      <c r="B53" s="4" t="s">
        <v>101</v>
      </c>
      <c r="C53" s="5" t="s">
        <v>102</v>
      </c>
      <c r="D53" s="32">
        <v>54.08699154248892</v>
      </c>
      <c r="E53" s="33">
        <v>301156</v>
      </c>
      <c r="F53" s="34">
        <f t="shared" si="1"/>
        <v>1.7959792115212356</v>
      </c>
    </row>
    <row r="54" spans="2:6" ht="11.25">
      <c r="B54" s="4" t="s">
        <v>103</v>
      </c>
      <c r="C54" s="5" t="s">
        <v>104</v>
      </c>
      <c r="D54" s="32">
        <v>54.08699154248892</v>
      </c>
      <c r="E54" s="33">
        <v>180427</v>
      </c>
      <c r="F54" s="34">
        <f t="shared" si="1"/>
        <v>2.9977216016720845</v>
      </c>
    </row>
    <row r="55" spans="2:6" ht="11.25">
      <c r="B55" s="4" t="s">
        <v>105</v>
      </c>
      <c r="C55" s="5" t="s">
        <v>106</v>
      </c>
      <c r="D55" s="32">
        <v>87.14015304067661</v>
      </c>
      <c r="E55" s="33">
        <v>220011</v>
      </c>
      <c r="F55" s="34">
        <f t="shared" si="1"/>
        <v>3.9607180114029124</v>
      </c>
    </row>
    <row r="56" spans="2:6" ht="11.25">
      <c r="B56" s="4" t="s">
        <v>107</v>
      </c>
      <c r="C56" s="5" t="s">
        <v>108</v>
      </c>
      <c r="D56" s="32">
        <v>42.067660088602494</v>
      </c>
      <c r="E56" s="33">
        <v>65387</v>
      </c>
      <c r="F56" s="34">
        <f t="shared" si="1"/>
        <v>6.433642786578753</v>
      </c>
    </row>
    <row r="57" spans="2:6" ht="11.25">
      <c r="B57" s="4" t="s">
        <v>109</v>
      </c>
      <c r="C57" s="5" t="s">
        <v>110</v>
      </c>
      <c r="D57" s="32">
        <v>18.02899718082964</v>
      </c>
      <c r="E57" s="33">
        <v>112128</v>
      </c>
      <c r="F57" s="34">
        <f t="shared" si="1"/>
        <v>1.6078942976624608</v>
      </c>
    </row>
    <row r="58" spans="2:6" ht="11.25">
      <c r="B58" s="4" t="s">
        <v>111</v>
      </c>
      <c r="C58" s="5" t="s">
        <v>112</v>
      </c>
      <c r="D58" s="32">
        <v>120.19331453886429</v>
      </c>
      <c r="E58" s="33">
        <v>279370</v>
      </c>
      <c r="F58" s="34">
        <f t="shared" si="1"/>
        <v>4.302298548121283</v>
      </c>
    </row>
    <row r="59" spans="2:6" ht="11.25">
      <c r="B59" s="4" t="s">
        <v>113</v>
      </c>
      <c r="C59" s="5" t="s">
        <v>114</v>
      </c>
      <c r="D59" s="32">
        <v>30.04832863471607</v>
      </c>
      <c r="E59" s="33">
        <v>71010</v>
      </c>
      <c r="F59" s="34">
        <f t="shared" si="1"/>
        <v>4.231562967851862</v>
      </c>
    </row>
    <row r="60" spans="2:6" ht="11.25">
      <c r="B60" s="4" t="s">
        <v>115</v>
      </c>
      <c r="C60" s="5" t="s">
        <v>116</v>
      </c>
      <c r="D60" s="32">
        <v>51.08215867901731</v>
      </c>
      <c r="E60" s="33">
        <v>271142</v>
      </c>
      <c r="F60" s="34">
        <f t="shared" si="1"/>
        <v>1.8839633357804142</v>
      </c>
    </row>
    <row r="61" spans="2:6" ht="11.25">
      <c r="B61" s="4" t="s">
        <v>117</v>
      </c>
      <c r="C61" s="5" t="s">
        <v>118</v>
      </c>
      <c r="D61" s="32">
        <v>139.72472815142973</v>
      </c>
      <c r="E61" s="33">
        <v>419003</v>
      </c>
      <c r="F61" s="34">
        <f t="shared" si="1"/>
        <v>3.334695172861047</v>
      </c>
    </row>
    <row r="62" spans="2:6" ht="11.25">
      <c r="B62" s="4" t="s">
        <v>119</v>
      </c>
      <c r="C62" s="5" t="s">
        <v>120</v>
      </c>
      <c r="D62" s="32">
        <v>27.04349577124446</v>
      </c>
      <c r="E62" s="33">
        <v>70968</v>
      </c>
      <c r="F62" s="34">
        <f t="shared" si="1"/>
        <v>3.8106605471824566</v>
      </c>
    </row>
    <row r="63" spans="2:6" ht="11.25">
      <c r="B63" s="4" t="s">
        <v>121</v>
      </c>
      <c r="C63" s="5" t="s">
        <v>122</v>
      </c>
      <c r="D63" s="32">
        <v>477.7684252919855</v>
      </c>
      <c r="E63" s="33">
        <v>1017943</v>
      </c>
      <c r="F63" s="34">
        <f t="shared" si="1"/>
        <v>4.693469332683515</v>
      </c>
    </row>
    <row r="64" spans="2:6" ht="11.25">
      <c r="B64" s="4" t="s">
        <v>123</v>
      </c>
      <c r="C64" s="5" t="s">
        <v>124</v>
      </c>
      <c r="D64" s="32">
        <v>76.62323801852597</v>
      </c>
      <c r="E64" s="33">
        <v>330151</v>
      </c>
      <c r="F64" s="34">
        <f t="shared" si="1"/>
        <v>2.320854336910261</v>
      </c>
    </row>
    <row r="65" spans="2:6" ht="11.25">
      <c r="B65" s="4" t="s">
        <v>125</v>
      </c>
      <c r="C65" s="5" t="s">
        <v>126</v>
      </c>
      <c r="D65" s="32">
        <v>25.541079339508656</v>
      </c>
      <c r="E65" s="33">
        <v>99561</v>
      </c>
      <c r="F65" s="34">
        <f t="shared" si="1"/>
        <v>2.5653699078463106</v>
      </c>
    </row>
    <row r="66" spans="2:6" ht="11.25">
      <c r="B66" s="4" t="s">
        <v>127</v>
      </c>
      <c r="C66" s="5" t="s">
        <v>128</v>
      </c>
      <c r="D66" s="32">
        <v>374.1016915022151</v>
      </c>
      <c r="E66" s="33">
        <v>562874</v>
      </c>
      <c r="F66" s="34">
        <f t="shared" si="1"/>
        <v>6.646277701620879</v>
      </c>
    </row>
    <row r="67" spans="2:6" ht="11.25">
      <c r="B67" s="4" t="s">
        <v>129</v>
      </c>
      <c r="C67" s="5" t="s">
        <v>130</v>
      </c>
      <c r="D67" s="32">
        <v>58.59424083769633</v>
      </c>
      <c r="E67" s="33">
        <v>244233</v>
      </c>
      <c r="F67" s="34">
        <f t="shared" si="1"/>
        <v>2.3991123573676094</v>
      </c>
    </row>
    <row r="68" spans="2:6" ht="11.25">
      <c r="B68" s="4" t="s">
        <v>131</v>
      </c>
      <c r="C68" s="5" t="s">
        <v>132</v>
      </c>
      <c r="D68" s="32">
        <v>73.61840515505438</v>
      </c>
      <c r="E68" s="33">
        <v>253117</v>
      </c>
      <c r="F68" s="34">
        <f t="shared" si="1"/>
        <v>2.9084733603453885</v>
      </c>
    </row>
    <row r="69" spans="2:6" ht="11.25">
      <c r="B69" s="4" t="s">
        <v>133</v>
      </c>
      <c r="C69" s="5" t="s">
        <v>134</v>
      </c>
      <c r="D69" s="32">
        <v>13.52174788562223</v>
      </c>
      <c r="E69" s="33">
        <v>79875</v>
      </c>
      <c r="F69" s="34">
        <f t="shared" si="1"/>
        <v>1.692863585054426</v>
      </c>
    </row>
    <row r="70" spans="2:6" ht="11.25">
      <c r="B70" s="4" t="s">
        <v>135</v>
      </c>
      <c r="C70" s="5" t="s">
        <v>136</v>
      </c>
      <c r="D70" s="32">
        <v>49.579742247281516</v>
      </c>
      <c r="E70" s="33">
        <v>166611</v>
      </c>
      <c r="F70" s="34">
        <f t="shared" si="1"/>
        <v>2.9757784448374665</v>
      </c>
    </row>
    <row r="71" spans="2:6" ht="11.25">
      <c r="B71" s="4" t="s">
        <v>137</v>
      </c>
      <c r="C71" s="5" t="s">
        <v>138</v>
      </c>
      <c r="D71" s="32">
        <v>123.19814740233588</v>
      </c>
      <c r="E71" s="33">
        <v>447215</v>
      </c>
      <c r="F71" s="34">
        <f t="shared" si="1"/>
        <v>2.754785671373632</v>
      </c>
    </row>
    <row r="72" spans="2:6" ht="11.25">
      <c r="B72" s="4" t="s">
        <v>139</v>
      </c>
      <c r="C72" s="5" t="s">
        <v>140</v>
      </c>
      <c r="D72" s="32">
        <v>115.68606524365687</v>
      </c>
      <c r="E72" s="33">
        <v>304090</v>
      </c>
      <c r="F72" s="34">
        <f t="shared" si="1"/>
        <v>3.80433638868943</v>
      </c>
    </row>
    <row r="73" spans="2:6" ht="11.25">
      <c r="B73" s="4" t="s">
        <v>141</v>
      </c>
      <c r="C73" s="5" t="s">
        <v>142</v>
      </c>
      <c r="D73" s="32">
        <v>201.32380185259768</v>
      </c>
      <c r="E73" s="33">
        <v>723530</v>
      </c>
      <c r="F73" s="34">
        <f t="shared" si="1"/>
        <v>2.7825218284327904</v>
      </c>
    </row>
    <row r="74" spans="2:6" ht="11.25">
      <c r="B74" s="4" t="s">
        <v>143</v>
      </c>
      <c r="C74" s="5" t="s">
        <v>144</v>
      </c>
      <c r="D74" s="32">
        <v>39.06282722513089</v>
      </c>
      <c r="E74" s="33">
        <v>89010</v>
      </c>
      <c r="F74" s="34">
        <f aca="true" t="shared" si="2" ref="F74:F103">D74/E74*10000</f>
        <v>4.388588610844948</v>
      </c>
    </row>
    <row r="75" spans="2:6" ht="11.25">
      <c r="B75" s="4" t="s">
        <v>145</v>
      </c>
      <c r="C75" s="5" t="s">
        <v>146</v>
      </c>
      <c r="D75" s="32">
        <v>54.08699154248892</v>
      </c>
      <c r="E75" s="33">
        <v>199391</v>
      </c>
      <c r="F75" s="34">
        <f t="shared" si="2"/>
        <v>2.7126094729696386</v>
      </c>
    </row>
    <row r="76" spans="2:6" ht="11.25">
      <c r="B76" s="4" t="s">
        <v>147</v>
      </c>
      <c r="C76" s="5" t="s">
        <v>148</v>
      </c>
      <c r="D76" s="32">
        <v>60.09665726943214</v>
      </c>
      <c r="E76" s="33">
        <v>209782</v>
      </c>
      <c r="F76" s="34">
        <f t="shared" si="2"/>
        <v>2.864719435863522</v>
      </c>
    </row>
    <row r="77" spans="2:6" ht="11.25">
      <c r="B77" s="4" t="s">
        <v>149</v>
      </c>
      <c r="C77" s="5" t="s">
        <v>150</v>
      </c>
      <c r="D77" s="32">
        <v>55.58940797422473</v>
      </c>
      <c r="E77" s="33">
        <v>168912</v>
      </c>
      <c r="F77" s="34">
        <f t="shared" si="2"/>
        <v>3.2910277525708493</v>
      </c>
    </row>
    <row r="78" spans="2:6" ht="11.25">
      <c r="B78" s="4" t="s">
        <v>151</v>
      </c>
      <c r="C78" s="5" t="s">
        <v>152</v>
      </c>
      <c r="D78" s="32">
        <v>54.08699154248892</v>
      </c>
      <c r="E78" s="33">
        <v>335466</v>
      </c>
      <c r="F78" s="34">
        <f t="shared" si="2"/>
        <v>1.6122942874237305</v>
      </c>
    </row>
    <row r="79" spans="2:6" ht="11.25">
      <c r="B79" s="4" t="s">
        <v>153</v>
      </c>
      <c r="C79" s="5" t="s">
        <v>154</v>
      </c>
      <c r="D79" s="32">
        <v>118.69089810712848</v>
      </c>
      <c r="E79" s="33">
        <v>1005256</v>
      </c>
      <c r="F79" s="34">
        <f t="shared" si="2"/>
        <v>1.1807032050256698</v>
      </c>
    </row>
    <row r="80" spans="2:6" ht="11.25">
      <c r="B80" s="4" t="s">
        <v>155</v>
      </c>
      <c r="C80" s="5" t="s">
        <v>156</v>
      </c>
      <c r="D80" s="32">
        <v>160.75855819573096</v>
      </c>
      <c r="E80" s="33">
        <v>474914</v>
      </c>
      <c r="F80" s="34">
        <f t="shared" si="2"/>
        <v>3.3850035626604176</v>
      </c>
    </row>
    <row r="81" spans="2:6" ht="11.25">
      <c r="B81" s="4" t="s">
        <v>157</v>
      </c>
      <c r="C81" s="5" t="s">
        <v>158</v>
      </c>
      <c r="D81" s="32">
        <v>69.11115585984696</v>
      </c>
      <c r="E81" s="33">
        <v>574173</v>
      </c>
      <c r="F81" s="34">
        <f t="shared" si="2"/>
        <v>1.203664328692693</v>
      </c>
    </row>
    <row r="82" spans="2:6" ht="11.25">
      <c r="B82" s="4" t="s">
        <v>159</v>
      </c>
      <c r="C82" s="5" t="s">
        <v>160</v>
      </c>
      <c r="D82" s="32">
        <v>100.66190092629884</v>
      </c>
      <c r="E82" s="33">
        <v>573762</v>
      </c>
      <c r="F82" s="34">
        <f t="shared" si="2"/>
        <v>1.7544190958323982</v>
      </c>
    </row>
    <row r="83" spans="2:6" ht="11.25">
      <c r="B83" s="4" t="s">
        <v>161</v>
      </c>
      <c r="C83" s="5" t="s">
        <v>162</v>
      </c>
      <c r="D83" s="32">
        <v>27.04349577124446</v>
      </c>
      <c r="E83" s="33">
        <v>137993</v>
      </c>
      <c r="F83" s="34">
        <f t="shared" si="2"/>
        <v>1.9597730153880601</v>
      </c>
    </row>
    <row r="84" spans="2:6" ht="11.25">
      <c r="B84" s="4" t="s">
        <v>163</v>
      </c>
      <c r="C84" s="5" t="s">
        <v>164</v>
      </c>
      <c r="D84" s="32">
        <v>90.1449859041482</v>
      </c>
      <c r="E84" s="33">
        <v>216220</v>
      </c>
      <c r="F84" s="34">
        <f t="shared" si="2"/>
        <v>4.169132638245685</v>
      </c>
    </row>
    <row r="85" spans="2:6" ht="11.25">
      <c r="B85" s="4" t="s">
        <v>165</v>
      </c>
      <c r="C85" s="5" t="s">
        <v>166</v>
      </c>
      <c r="D85" s="32">
        <v>31.550745066451874</v>
      </c>
      <c r="E85" s="33">
        <v>137563</v>
      </c>
      <c r="F85" s="34">
        <f t="shared" si="2"/>
        <v>2.2935487788469193</v>
      </c>
    </row>
    <row r="86" spans="2:6" ht="11.25">
      <c r="B86" s="4" t="s">
        <v>167</v>
      </c>
      <c r="C86" s="5" t="s">
        <v>168</v>
      </c>
      <c r="D86" s="32">
        <v>25.541079339508656</v>
      </c>
      <c r="E86" s="33">
        <v>96202</v>
      </c>
      <c r="F86" s="34">
        <f t="shared" si="2"/>
        <v>2.654942656026762</v>
      </c>
    </row>
    <row r="87" spans="2:6" ht="11.25">
      <c r="B87" s="4" t="s">
        <v>169</v>
      </c>
      <c r="C87" s="5" t="s">
        <v>170</v>
      </c>
      <c r="D87" s="32">
        <v>111.17881594844945</v>
      </c>
      <c r="E87" s="33">
        <v>376898</v>
      </c>
      <c r="F87" s="34">
        <f t="shared" si="2"/>
        <v>2.9498383103239987</v>
      </c>
    </row>
    <row r="88" spans="2:6" ht="11.25">
      <c r="B88" s="4" t="s">
        <v>171</v>
      </c>
      <c r="C88" s="5" t="s">
        <v>172</v>
      </c>
      <c r="D88" s="32">
        <v>144.23197744663713</v>
      </c>
      <c r="E88" s="33">
        <v>206622</v>
      </c>
      <c r="F88" s="34">
        <f t="shared" si="2"/>
        <v>6.980475334022375</v>
      </c>
    </row>
    <row r="89" spans="2:6" ht="11.25">
      <c r="B89" s="4" t="s">
        <v>173</v>
      </c>
      <c r="C89" s="5" t="s">
        <v>174</v>
      </c>
      <c r="D89" s="32">
        <v>84.13532017720499</v>
      </c>
      <c r="E89" s="33">
        <v>244017</v>
      </c>
      <c r="F89" s="34">
        <f t="shared" si="2"/>
        <v>3.447928635185458</v>
      </c>
    </row>
    <row r="90" spans="2:6" ht="11.25">
      <c r="B90" s="4" t="s">
        <v>175</v>
      </c>
      <c r="C90" s="5" t="s">
        <v>176</v>
      </c>
      <c r="D90" s="32">
        <v>51.08215867901731</v>
      </c>
      <c r="E90" s="33">
        <v>158329</v>
      </c>
      <c r="F90" s="34">
        <f t="shared" si="2"/>
        <v>3.2263299003352075</v>
      </c>
    </row>
    <row r="91" spans="2:6" ht="11.25">
      <c r="B91" s="4" t="s">
        <v>177</v>
      </c>
      <c r="C91" s="5" t="s">
        <v>178</v>
      </c>
      <c r="D91" s="32">
        <v>43.570076520338304</v>
      </c>
      <c r="E91" s="33">
        <v>135206</v>
      </c>
      <c r="F91" s="34">
        <f t="shared" si="2"/>
        <v>3.2224957857150054</v>
      </c>
    </row>
    <row r="92" spans="2:6" ht="11.25">
      <c r="B92" s="4" t="s">
        <v>179</v>
      </c>
      <c r="C92" s="5" t="s">
        <v>180</v>
      </c>
      <c r="D92" s="32">
        <v>63.10149013290375</v>
      </c>
      <c r="E92" s="33">
        <v>136297</v>
      </c>
      <c r="F92" s="34">
        <f t="shared" si="2"/>
        <v>4.629704992252489</v>
      </c>
    </row>
    <row r="93" spans="2:6" ht="11.25">
      <c r="B93" s="4" t="s">
        <v>181</v>
      </c>
      <c r="C93" s="5" t="s">
        <v>182</v>
      </c>
      <c r="D93" s="32">
        <v>42.067660088602494</v>
      </c>
      <c r="E93" s="33">
        <v>123334</v>
      </c>
      <c r="F93" s="34">
        <f t="shared" si="2"/>
        <v>3.410872921384411</v>
      </c>
    </row>
    <row r="94" spans="2:6" ht="11.25">
      <c r="B94" s="4" t="s">
        <v>183</v>
      </c>
      <c r="C94" s="5" t="s">
        <v>184</v>
      </c>
      <c r="D94" s="32">
        <v>22.53624647603705</v>
      </c>
      <c r="E94" s="33">
        <v>56112</v>
      </c>
      <c r="F94" s="34">
        <f t="shared" si="2"/>
        <v>4.016297133596566</v>
      </c>
    </row>
    <row r="95" spans="2:6" ht="11.25">
      <c r="B95" s="4" t="s">
        <v>185</v>
      </c>
      <c r="C95" s="5" t="s">
        <v>186</v>
      </c>
      <c r="D95" s="32">
        <v>64.60390656463954</v>
      </c>
      <c r="E95" s="33">
        <v>521155</v>
      </c>
      <c r="F95" s="34">
        <f t="shared" si="2"/>
        <v>1.2396294109168968</v>
      </c>
    </row>
    <row r="96" spans="2:6" ht="11.25">
      <c r="B96" s="4" t="s">
        <v>187</v>
      </c>
      <c r="C96" s="5" t="s">
        <v>188</v>
      </c>
      <c r="D96" s="32">
        <v>84.13532017720499</v>
      </c>
      <c r="E96" s="33">
        <v>699041</v>
      </c>
      <c r="F96" s="34">
        <f t="shared" si="2"/>
        <v>1.20358205280098</v>
      </c>
    </row>
    <row r="97" spans="2:6" ht="11.25">
      <c r="B97" s="4" t="s">
        <v>189</v>
      </c>
      <c r="C97" s="5" t="s">
        <v>190</v>
      </c>
      <c r="D97" s="32">
        <v>177.2851389448248</v>
      </c>
      <c r="E97" s="33">
        <v>666577</v>
      </c>
      <c r="F97" s="34">
        <f t="shared" si="2"/>
        <v>2.659634805053652</v>
      </c>
    </row>
    <row r="98" spans="2:6" ht="11.25">
      <c r="B98" s="4" t="s">
        <v>191</v>
      </c>
      <c r="C98" s="5" t="s">
        <v>192</v>
      </c>
      <c r="D98" s="32">
        <v>75.12082158679017</v>
      </c>
      <c r="E98" s="33">
        <v>581415</v>
      </c>
      <c r="F98" s="34">
        <f t="shared" si="2"/>
        <v>1.2920344605280252</v>
      </c>
    </row>
    <row r="99" spans="2:6" ht="11.25">
      <c r="B99" s="4" t="s">
        <v>193</v>
      </c>
      <c r="C99" s="5" t="s">
        <v>194</v>
      </c>
      <c r="D99" s="32">
        <v>81.13048731373338</v>
      </c>
      <c r="E99" s="33">
        <v>495847</v>
      </c>
      <c r="F99" s="34">
        <f t="shared" si="2"/>
        <v>1.6362000236712813</v>
      </c>
    </row>
    <row r="100" spans="2:6" ht="11.25">
      <c r="B100" s="4">
        <v>971</v>
      </c>
      <c r="C100" s="5" t="s">
        <v>195</v>
      </c>
      <c r="D100" s="32">
        <v>87.14015304067661</v>
      </c>
      <c r="E100" s="33">
        <v>153648</v>
      </c>
      <c r="F100" s="34">
        <f t="shared" si="2"/>
        <v>5.671414729815983</v>
      </c>
    </row>
    <row r="101" spans="2:6" ht="11.25">
      <c r="B101" s="4">
        <v>972</v>
      </c>
      <c r="C101" s="5" t="s">
        <v>196</v>
      </c>
      <c r="D101" s="32">
        <v>49.579742247281516</v>
      </c>
      <c r="E101" s="33">
        <v>144658</v>
      </c>
      <c r="F101" s="34">
        <f t="shared" si="2"/>
        <v>3.4273764497837327</v>
      </c>
    </row>
    <row r="102" spans="2:6" ht="11.25">
      <c r="B102" s="4">
        <v>973</v>
      </c>
      <c r="C102" s="5" t="s">
        <v>197</v>
      </c>
      <c r="D102" s="32">
        <v>36.05799436165928</v>
      </c>
      <c r="E102" s="33">
        <v>98577</v>
      </c>
      <c r="F102" s="34">
        <f t="shared" si="2"/>
        <v>3.657850650928643</v>
      </c>
    </row>
    <row r="103" spans="2:6" ht="11.25">
      <c r="B103" s="4">
        <v>974</v>
      </c>
      <c r="C103" s="5" t="s">
        <v>198</v>
      </c>
      <c r="D103" s="32">
        <v>180.2899718082964</v>
      </c>
      <c r="E103" s="33">
        <v>345970</v>
      </c>
      <c r="F103" s="34">
        <f t="shared" si="2"/>
        <v>5.211144660181414</v>
      </c>
    </row>
    <row r="104" spans="2:6" ht="26.25" customHeight="1">
      <c r="B104" s="75" t="s">
        <v>246</v>
      </c>
      <c r="C104" s="76"/>
      <c r="D104" s="76"/>
      <c r="E104" s="76"/>
      <c r="F104" s="76"/>
    </row>
  </sheetData>
  <sheetProtection/>
  <mergeCells count="2">
    <mergeCell ref="B2:F2"/>
    <mergeCell ref="B104:F104"/>
  </mergeCells>
  <printOptions/>
  <pageMargins left="0.787401575" right="0.787401575" top="0.984251969" bottom="0.984251969" header="0.4921259845" footer="0.4921259845"/>
  <pageSetup horizontalDpi="600" verticalDpi="600" orientation="landscape" paperSize="9" scale="60" r:id="rId3"/>
  <legacyDrawing r:id="rId2"/>
</worksheet>
</file>

<file path=xl/worksheets/sheet5.xml><?xml version="1.0" encoding="utf-8"?>
<worksheet xmlns="http://schemas.openxmlformats.org/spreadsheetml/2006/main" xmlns:r="http://schemas.openxmlformats.org/officeDocument/2006/relationships">
  <dimension ref="B2:O157"/>
  <sheetViews>
    <sheetView showGridLines="0" zoomScalePageLayoutView="0" workbookViewId="0" topLeftCell="A1">
      <selection activeCell="I157" sqref="I157"/>
    </sheetView>
  </sheetViews>
  <sheetFormatPr defaultColWidth="11.421875" defaultRowHeight="12.75"/>
  <cols>
    <col min="1" max="1" width="3.7109375" style="12" customWidth="1"/>
    <col min="2" max="2" width="9.8515625" style="12" customWidth="1"/>
    <col min="3" max="3" width="7.421875" style="12" customWidth="1"/>
    <col min="4" max="4" width="17.7109375" style="12" customWidth="1"/>
    <col min="5" max="5" width="15.8515625" style="12" customWidth="1"/>
    <col min="6" max="6" width="7.8515625" style="12" customWidth="1"/>
    <col min="7" max="11" width="11.421875" style="12" customWidth="1"/>
    <col min="12" max="12" width="12.140625" style="12" customWidth="1"/>
    <col min="13" max="16384" width="11.421875" style="12" customWidth="1"/>
  </cols>
  <sheetData>
    <row r="1" ht="19.5" customHeight="1"/>
    <row r="2" spans="2:6" ht="18.75" customHeight="1">
      <c r="B2" s="67" t="s">
        <v>244</v>
      </c>
      <c r="C2" s="67"/>
      <c r="D2" s="67"/>
      <c r="E2" s="67"/>
      <c r="F2" s="67"/>
    </row>
    <row r="3" ht="11.25">
      <c r="B3" s="12" t="s">
        <v>220</v>
      </c>
    </row>
    <row r="4" spans="2:15" ht="11.25">
      <c r="B4" s="64">
        <v>602.12</v>
      </c>
      <c r="C4" s="64">
        <v>0</v>
      </c>
      <c r="D4" s="64"/>
      <c r="E4" s="64">
        <f>+B4-C4</f>
        <v>602.12</v>
      </c>
      <c r="F4" s="64"/>
      <c r="O4" s="13"/>
    </row>
    <row r="5" spans="2:6" ht="11.25">
      <c r="B5" s="64" t="s">
        <v>221</v>
      </c>
      <c r="C5" s="64" t="s">
        <v>221</v>
      </c>
      <c r="D5" s="64" t="s">
        <v>222</v>
      </c>
      <c r="E5" s="64" t="s">
        <v>223</v>
      </c>
      <c r="F5" s="64"/>
    </row>
    <row r="6" spans="2:6" ht="11.25">
      <c r="B6" s="52">
        <v>0</v>
      </c>
      <c r="C6" s="52">
        <f aca="true" t="shared" si="0" ref="C6:C69">+B6</f>
        <v>0</v>
      </c>
      <c r="D6" s="52">
        <v>602.73</v>
      </c>
      <c r="E6" s="52">
        <f>D6+B6</f>
        <v>602.73</v>
      </c>
      <c r="F6" s="52">
        <f>E6-D6</f>
        <v>0</v>
      </c>
    </row>
    <row r="7" spans="2:6" ht="11.25">
      <c r="B7" s="52">
        <v>5</v>
      </c>
      <c r="C7" s="52">
        <f t="shared" si="0"/>
        <v>5</v>
      </c>
      <c r="D7" s="52">
        <v>602.73</v>
      </c>
      <c r="E7" s="52">
        <f aca="true" t="shared" si="1" ref="E7:E70">D7+B7</f>
        <v>607.73</v>
      </c>
      <c r="F7" s="52">
        <f aca="true" t="shared" si="2" ref="F7:F70">E7-D7</f>
        <v>5</v>
      </c>
    </row>
    <row r="8" spans="2:6" ht="11.25">
      <c r="B8" s="52">
        <v>10</v>
      </c>
      <c r="C8" s="52">
        <f t="shared" si="0"/>
        <v>10</v>
      </c>
      <c r="D8" s="52">
        <v>602.73</v>
      </c>
      <c r="E8" s="52">
        <f t="shared" si="1"/>
        <v>612.73</v>
      </c>
      <c r="F8" s="52">
        <f t="shared" si="2"/>
        <v>10</v>
      </c>
    </row>
    <row r="9" spans="2:6" ht="11.25">
      <c r="B9" s="52">
        <v>15</v>
      </c>
      <c r="C9" s="52">
        <f t="shared" si="0"/>
        <v>15</v>
      </c>
      <c r="D9" s="52">
        <v>602.73</v>
      </c>
      <c r="E9" s="52">
        <f t="shared" si="1"/>
        <v>617.73</v>
      </c>
      <c r="F9" s="52">
        <f t="shared" si="2"/>
        <v>15</v>
      </c>
    </row>
    <row r="10" spans="2:6" ht="11.25">
      <c r="B10" s="52">
        <v>20</v>
      </c>
      <c r="C10" s="52">
        <f t="shared" si="0"/>
        <v>20</v>
      </c>
      <c r="D10" s="52">
        <v>602.73</v>
      </c>
      <c r="E10" s="52">
        <f t="shared" si="1"/>
        <v>622.73</v>
      </c>
      <c r="F10" s="52">
        <f t="shared" si="2"/>
        <v>20</v>
      </c>
    </row>
    <row r="11" spans="2:6" ht="11.25">
      <c r="B11" s="52">
        <v>25</v>
      </c>
      <c r="C11" s="52">
        <f t="shared" si="0"/>
        <v>25</v>
      </c>
      <c r="D11" s="52">
        <v>602.73</v>
      </c>
      <c r="E11" s="52">
        <f t="shared" si="1"/>
        <v>627.73</v>
      </c>
      <c r="F11" s="52">
        <f t="shared" si="2"/>
        <v>25</v>
      </c>
    </row>
    <row r="12" spans="2:6" ht="11.25">
      <c r="B12" s="52">
        <v>30</v>
      </c>
      <c r="C12" s="52">
        <f t="shared" si="0"/>
        <v>30</v>
      </c>
      <c r="D12" s="52">
        <v>602.73</v>
      </c>
      <c r="E12" s="52">
        <f t="shared" si="1"/>
        <v>632.73</v>
      </c>
      <c r="F12" s="52">
        <f t="shared" si="2"/>
        <v>30</v>
      </c>
    </row>
    <row r="13" spans="2:6" ht="11.25">
      <c r="B13" s="52">
        <v>35</v>
      </c>
      <c r="C13" s="52">
        <f t="shared" si="0"/>
        <v>35</v>
      </c>
      <c r="D13" s="52">
        <v>602.73</v>
      </c>
      <c r="E13" s="52">
        <f t="shared" si="1"/>
        <v>637.73</v>
      </c>
      <c r="F13" s="52">
        <f t="shared" si="2"/>
        <v>35</v>
      </c>
    </row>
    <row r="14" spans="2:6" ht="11.25">
      <c r="B14" s="52">
        <v>40</v>
      </c>
      <c r="C14" s="52">
        <f t="shared" si="0"/>
        <v>40</v>
      </c>
      <c r="D14" s="52">
        <v>602.73</v>
      </c>
      <c r="E14" s="52">
        <f t="shared" si="1"/>
        <v>642.73</v>
      </c>
      <c r="F14" s="52">
        <f t="shared" si="2"/>
        <v>40</v>
      </c>
    </row>
    <row r="15" spans="2:6" ht="11.25">
      <c r="B15" s="52">
        <v>45</v>
      </c>
      <c r="C15" s="52">
        <f t="shared" si="0"/>
        <v>45</v>
      </c>
      <c r="D15" s="52">
        <v>602.73</v>
      </c>
      <c r="E15" s="52">
        <f t="shared" si="1"/>
        <v>647.73</v>
      </c>
      <c r="F15" s="52">
        <f t="shared" si="2"/>
        <v>45</v>
      </c>
    </row>
    <row r="16" spans="2:6" ht="11.25">
      <c r="B16" s="52">
        <v>50</v>
      </c>
      <c r="C16" s="52">
        <f t="shared" si="0"/>
        <v>50</v>
      </c>
      <c r="D16" s="52">
        <v>602.73</v>
      </c>
      <c r="E16" s="52">
        <f t="shared" si="1"/>
        <v>652.73</v>
      </c>
      <c r="F16" s="52">
        <f t="shared" si="2"/>
        <v>50</v>
      </c>
    </row>
    <row r="17" spans="2:6" ht="11.25">
      <c r="B17" s="52">
        <v>55</v>
      </c>
      <c r="C17" s="52">
        <f t="shared" si="0"/>
        <v>55</v>
      </c>
      <c r="D17" s="52">
        <v>602.73</v>
      </c>
      <c r="E17" s="52">
        <f t="shared" si="1"/>
        <v>657.73</v>
      </c>
      <c r="F17" s="52">
        <f t="shared" si="2"/>
        <v>55</v>
      </c>
    </row>
    <row r="18" spans="2:6" ht="11.25">
      <c r="B18" s="52">
        <v>60</v>
      </c>
      <c r="C18" s="52">
        <f t="shared" si="0"/>
        <v>60</v>
      </c>
      <c r="D18" s="52">
        <v>602.73</v>
      </c>
      <c r="E18" s="52">
        <f t="shared" si="1"/>
        <v>662.73</v>
      </c>
      <c r="F18" s="52">
        <f t="shared" si="2"/>
        <v>60</v>
      </c>
    </row>
    <row r="19" spans="2:6" ht="11.25">
      <c r="B19" s="52">
        <v>65</v>
      </c>
      <c r="C19" s="52">
        <f t="shared" si="0"/>
        <v>65</v>
      </c>
      <c r="D19" s="52">
        <v>602.73</v>
      </c>
      <c r="E19" s="52">
        <f t="shared" si="1"/>
        <v>667.73</v>
      </c>
      <c r="F19" s="52">
        <f t="shared" si="2"/>
        <v>65</v>
      </c>
    </row>
    <row r="20" spans="2:6" ht="11.25">
      <c r="B20" s="52">
        <v>70</v>
      </c>
      <c r="C20" s="52">
        <f t="shared" si="0"/>
        <v>70</v>
      </c>
      <c r="D20" s="52">
        <v>602.73</v>
      </c>
      <c r="E20" s="52">
        <f t="shared" si="1"/>
        <v>672.73</v>
      </c>
      <c r="F20" s="52">
        <f t="shared" si="2"/>
        <v>70</v>
      </c>
    </row>
    <row r="21" spans="2:6" ht="11.25">
      <c r="B21" s="52">
        <v>75</v>
      </c>
      <c r="C21" s="52">
        <f t="shared" si="0"/>
        <v>75</v>
      </c>
      <c r="D21" s="52">
        <v>602.73</v>
      </c>
      <c r="E21" s="52">
        <f t="shared" si="1"/>
        <v>677.73</v>
      </c>
      <c r="F21" s="52">
        <f t="shared" si="2"/>
        <v>75</v>
      </c>
    </row>
    <row r="22" spans="2:6" ht="11.25">
      <c r="B22" s="52">
        <v>80</v>
      </c>
      <c r="C22" s="52">
        <f t="shared" si="0"/>
        <v>80</v>
      </c>
      <c r="D22" s="52">
        <v>602.73</v>
      </c>
      <c r="E22" s="52">
        <f t="shared" si="1"/>
        <v>682.73</v>
      </c>
      <c r="F22" s="52">
        <f t="shared" si="2"/>
        <v>80</v>
      </c>
    </row>
    <row r="23" spans="2:6" ht="11.25">
      <c r="B23" s="52">
        <v>85</v>
      </c>
      <c r="C23" s="52">
        <f t="shared" si="0"/>
        <v>85</v>
      </c>
      <c r="D23" s="52">
        <v>602.73</v>
      </c>
      <c r="E23" s="52">
        <f t="shared" si="1"/>
        <v>687.73</v>
      </c>
      <c r="F23" s="52">
        <f t="shared" si="2"/>
        <v>85</v>
      </c>
    </row>
    <row r="24" spans="2:6" ht="11.25">
      <c r="B24" s="52">
        <v>90</v>
      </c>
      <c r="C24" s="52">
        <f t="shared" si="0"/>
        <v>90</v>
      </c>
      <c r="D24" s="52">
        <v>602.73</v>
      </c>
      <c r="E24" s="52">
        <f t="shared" si="1"/>
        <v>692.73</v>
      </c>
      <c r="F24" s="52">
        <f t="shared" si="2"/>
        <v>90</v>
      </c>
    </row>
    <row r="25" spans="2:6" ht="11.25">
      <c r="B25" s="52">
        <v>95</v>
      </c>
      <c r="C25" s="52">
        <f t="shared" si="0"/>
        <v>95</v>
      </c>
      <c r="D25" s="52">
        <v>602.73</v>
      </c>
      <c r="E25" s="52">
        <f t="shared" si="1"/>
        <v>697.73</v>
      </c>
      <c r="F25" s="52">
        <f t="shared" si="2"/>
        <v>95</v>
      </c>
    </row>
    <row r="26" spans="2:6" ht="11.25">
      <c r="B26" s="52">
        <v>100</v>
      </c>
      <c r="C26" s="52">
        <f t="shared" si="0"/>
        <v>100</v>
      </c>
      <c r="D26" s="52">
        <v>602.73</v>
      </c>
      <c r="E26" s="52">
        <f t="shared" si="1"/>
        <v>702.73</v>
      </c>
      <c r="F26" s="52">
        <f t="shared" si="2"/>
        <v>100</v>
      </c>
    </row>
    <row r="27" spans="2:6" ht="11.25">
      <c r="B27" s="52">
        <v>105</v>
      </c>
      <c r="C27" s="52">
        <f t="shared" si="0"/>
        <v>105</v>
      </c>
      <c r="D27" s="52">
        <v>602.73</v>
      </c>
      <c r="E27" s="52">
        <f t="shared" si="1"/>
        <v>707.73</v>
      </c>
      <c r="F27" s="52">
        <f t="shared" si="2"/>
        <v>105</v>
      </c>
    </row>
    <row r="28" spans="2:11" ht="11.25">
      <c r="B28" s="52">
        <v>110</v>
      </c>
      <c r="C28" s="52">
        <f t="shared" si="0"/>
        <v>110</v>
      </c>
      <c r="D28" s="52">
        <v>602.73</v>
      </c>
      <c r="E28" s="52">
        <f t="shared" si="1"/>
        <v>712.73</v>
      </c>
      <c r="F28" s="52">
        <f t="shared" si="2"/>
        <v>110</v>
      </c>
      <c r="K28" s="14"/>
    </row>
    <row r="29" spans="2:8" ht="11.25">
      <c r="B29" s="52">
        <v>115</v>
      </c>
      <c r="C29" s="52">
        <f t="shared" si="0"/>
        <v>115</v>
      </c>
      <c r="D29" s="52">
        <v>602.73</v>
      </c>
      <c r="E29" s="52">
        <f t="shared" si="1"/>
        <v>717.73</v>
      </c>
      <c r="F29" s="52">
        <f t="shared" si="2"/>
        <v>115</v>
      </c>
      <c r="H29" s="15"/>
    </row>
    <row r="30" spans="2:6" ht="11.25">
      <c r="B30" s="52">
        <v>120</v>
      </c>
      <c r="C30" s="52">
        <f t="shared" si="0"/>
        <v>120</v>
      </c>
      <c r="D30" s="52">
        <v>602.73</v>
      </c>
      <c r="E30" s="52">
        <f t="shared" si="1"/>
        <v>722.73</v>
      </c>
      <c r="F30" s="52">
        <f t="shared" si="2"/>
        <v>120</v>
      </c>
    </row>
    <row r="31" spans="2:6" ht="11.25">
      <c r="B31" s="52">
        <v>125</v>
      </c>
      <c r="C31" s="52">
        <f t="shared" si="0"/>
        <v>125</v>
      </c>
      <c r="D31" s="52">
        <v>602.73</v>
      </c>
      <c r="E31" s="52">
        <f t="shared" si="1"/>
        <v>727.73</v>
      </c>
      <c r="F31" s="52">
        <f t="shared" si="2"/>
        <v>125</v>
      </c>
    </row>
    <row r="32" spans="2:6" ht="11.25">
      <c r="B32" s="52">
        <v>130</v>
      </c>
      <c r="C32" s="52">
        <f t="shared" si="0"/>
        <v>130</v>
      </c>
      <c r="D32" s="52">
        <v>602.73</v>
      </c>
      <c r="E32" s="52">
        <f t="shared" si="1"/>
        <v>732.73</v>
      </c>
      <c r="F32" s="52">
        <f t="shared" si="2"/>
        <v>130</v>
      </c>
    </row>
    <row r="33" spans="2:6" ht="11.25">
      <c r="B33" s="52">
        <v>135</v>
      </c>
      <c r="C33" s="52">
        <f t="shared" si="0"/>
        <v>135</v>
      </c>
      <c r="D33" s="52">
        <v>602.73</v>
      </c>
      <c r="E33" s="52">
        <f t="shared" si="1"/>
        <v>737.73</v>
      </c>
      <c r="F33" s="52">
        <f t="shared" si="2"/>
        <v>135</v>
      </c>
    </row>
    <row r="34" spans="2:6" ht="11.25">
      <c r="B34" s="52">
        <v>140</v>
      </c>
      <c r="C34" s="52">
        <f t="shared" si="0"/>
        <v>140</v>
      </c>
      <c r="D34" s="52">
        <v>602.73</v>
      </c>
      <c r="E34" s="52">
        <f t="shared" si="1"/>
        <v>742.73</v>
      </c>
      <c r="F34" s="52">
        <f t="shared" si="2"/>
        <v>140</v>
      </c>
    </row>
    <row r="35" spans="2:6" ht="11.25">
      <c r="B35" s="52">
        <v>145</v>
      </c>
      <c r="C35" s="52">
        <f t="shared" si="0"/>
        <v>145</v>
      </c>
      <c r="D35" s="52">
        <v>602.73</v>
      </c>
      <c r="E35" s="52">
        <f t="shared" si="1"/>
        <v>747.73</v>
      </c>
      <c r="F35" s="52">
        <f t="shared" si="2"/>
        <v>145</v>
      </c>
    </row>
    <row r="36" spans="2:6" ht="11.25">
      <c r="B36" s="52">
        <v>150</v>
      </c>
      <c r="C36" s="52">
        <f t="shared" si="0"/>
        <v>150</v>
      </c>
      <c r="D36" s="52">
        <v>602.73</v>
      </c>
      <c r="E36" s="52">
        <f t="shared" si="1"/>
        <v>752.73</v>
      </c>
      <c r="F36" s="52">
        <f t="shared" si="2"/>
        <v>150</v>
      </c>
    </row>
    <row r="37" spans="2:6" ht="11.25">
      <c r="B37" s="52">
        <v>155</v>
      </c>
      <c r="C37" s="52">
        <f t="shared" si="0"/>
        <v>155</v>
      </c>
      <c r="D37" s="52">
        <f>753.42-C37</f>
        <v>598.42</v>
      </c>
      <c r="E37" s="52">
        <f t="shared" si="1"/>
        <v>753.42</v>
      </c>
      <c r="F37" s="52">
        <f t="shared" si="2"/>
        <v>155</v>
      </c>
    </row>
    <row r="38" spans="2:6" ht="11.25">
      <c r="B38" s="52">
        <v>160</v>
      </c>
      <c r="C38" s="52">
        <f t="shared" si="0"/>
        <v>160</v>
      </c>
      <c r="D38" s="52">
        <f aca="true" t="shared" si="3" ref="D38:D45">753.42-C38</f>
        <v>593.42</v>
      </c>
      <c r="E38" s="52">
        <f t="shared" si="1"/>
        <v>753.42</v>
      </c>
      <c r="F38" s="52">
        <f t="shared" si="2"/>
        <v>160</v>
      </c>
    </row>
    <row r="39" spans="2:6" ht="11.25">
      <c r="B39" s="52">
        <v>165</v>
      </c>
      <c r="C39" s="52">
        <f t="shared" si="0"/>
        <v>165</v>
      </c>
      <c r="D39" s="52">
        <f t="shared" si="3"/>
        <v>588.42</v>
      </c>
      <c r="E39" s="52">
        <f t="shared" si="1"/>
        <v>753.42</v>
      </c>
      <c r="F39" s="52">
        <f t="shared" si="2"/>
        <v>165</v>
      </c>
    </row>
    <row r="40" spans="2:6" ht="11.25">
      <c r="B40" s="52">
        <v>170</v>
      </c>
      <c r="C40" s="52">
        <f t="shared" si="0"/>
        <v>170</v>
      </c>
      <c r="D40" s="52">
        <f t="shared" si="3"/>
        <v>583.42</v>
      </c>
      <c r="E40" s="52">
        <f t="shared" si="1"/>
        <v>753.42</v>
      </c>
      <c r="F40" s="52">
        <f t="shared" si="2"/>
        <v>170</v>
      </c>
    </row>
    <row r="41" spans="2:6" ht="11.25">
      <c r="B41" s="52">
        <v>175</v>
      </c>
      <c r="C41" s="52">
        <f t="shared" si="0"/>
        <v>175</v>
      </c>
      <c r="D41" s="52">
        <f t="shared" si="3"/>
        <v>578.42</v>
      </c>
      <c r="E41" s="52">
        <f t="shared" si="1"/>
        <v>753.42</v>
      </c>
      <c r="F41" s="52">
        <f t="shared" si="2"/>
        <v>175</v>
      </c>
    </row>
    <row r="42" spans="2:6" ht="11.25">
      <c r="B42" s="52">
        <v>180</v>
      </c>
      <c r="C42" s="52">
        <f t="shared" si="0"/>
        <v>180</v>
      </c>
      <c r="D42" s="52">
        <f t="shared" si="3"/>
        <v>573.42</v>
      </c>
      <c r="E42" s="52">
        <f t="shared" si="1"/>
        <v>753.42</v>
      </c>
      <c r="F42" s="52">
        <f t="shared" si="2"/>
        <v>180</v>
      </c>
    </row>
    <row r="43" spans="2:6" ht="11.25">
      <c r="B43" s="52">
        <v>185</v>
      </c>
      <c r="C43" s="52">
        <f t="shared" si="0"/>
        <v>185</v>
      </c>
      <c r="D43" s="52">
        <f t="shared" si="3"/>
        <v>568.42</v>
      </c>
      <c r="E43" s="52">
        <f t="shared" si="1"/>
        <v>753.42</v>
      </c>
      <c r="F43" s="52">
        <f t="shared" si="2"/>
        <v>185</v>
      </c>
    </row>
    <row r="44" spans="2:6" ht="11.25">
      <c r="B44" s="52">
        <v>190</v>
      </c>
      <c r="C44" s="52">
        <f t="shared" si="0"/>
        <v>190</v>
      </c>
      <c r="D44" s="52">
        <f t="shared" si="3"/>
        <v>563.42</v>
      </c>
      <c r="E44" s="52">
        <f t="shared" si="1"/>
        <v>753.42</v>
      </c>
      <c r="F44" s="52">
        <f t="shared" si="2"/>
        <v>190</v>
      </c>
    </row>
    <row r="45" spans="2:6" ht="11.25">
      <c r="B45" s="52">
        <v>195</v>
      </c>
      <c r="C45" s="52">
        <f t="shared" si="0"/>
        <v>195</v>
      </c>
      <c r="D45" s="52">
        <f t="shared" si="3"/>
        <v>558.42</v>
      </c>
      <c r="E45" s="52">
        <f t="shared" si="1"/>
        <v>753.42</v>
      </c>
      <c r="F45" s="52">
        <f t="shared" si="2"/>
        <v>195</v>
      </c>
    </row>
    <row r="46" spans="2:15" ht="12.75" customHeight="1">
      <c r="B46" s="52">
        <v>200</v>
      </c>
      <c r="C46" s="52">
        <f t="shared" si="0"/>
        <v>200</v>
      </c>
      <c r="D46" s="52">
        <f>753.42-C46</f>
        <v>553.42</v>
      </c>
      <c r="E46" s="52">
        <f t="shared" si="1"/>
        <v>753.42</v>
      </c>
      <c r="F46" s="52">
        <f t="shared" si="2"/>
        <v>200</v>
      </c>
      <c r="H46" s="77" t="s">
        <v>225</v>
      </c>
      <c r="I46" s="78"/>
      <c r="J46" s="78"/>
      <c r="K46" s="78"/>
      <c r="L46" s="78"/>
      <c r="M46" s="78"/>
      <c r="N46" s="78"/>
      <c r="O46" s="78"/>
    </row>
    <row r="47" spans="2:8" ht="11.25">
      <c r="B47" s="52">
        <v>205</v>
      </c>
      <c r="C47" s="52">
        <f t="shared" si="0"/>
        <v>205</v>
      </c>
      <c r="D47" s="52">
        <f aca="true" t="shared" si="4" ref="D47:D110">753.42-C47</f>
        <v>548.42</v>
      </c>
      <c r="E47" s="52">
        <f t="shared" si="1"/>
        <v>753.42</v>
      </c>
      <c r="F47" s="52">
        <f t="shared" si="2"/>
        <v>205</v>
      </c>
      <c r="H47" s="11"/>
    </row>
    <row r="48" spans="2:8" ht="11.25">
      <c r="B48" s="52">
        <v>210</v>
      </c>
      <c r="C48" s="52">
        <f t="shared" si="0"/>
        <v>210</v>
      </c>
      <c r="D48" s="52">
        <f t="shared" si="4"/>
        <v>543.42</v>
      </c>
      <c r="E48" s="52">
        <f t="shared" si="1"/>
        <v>753.42</v>
      </c>
      <c r="F48" s="52">
        <f t="shared" si="2"/>
        <v>210</v>
      </c>
      <c r="H48" s="11"/>
    </row>
    <row r="49" spans="2:6" ht="11.25">
      <c r="B49" s="52">
        <v>215</v>
      </c>
      <c r="C49" s="52">
        <f t="shared" si="0"/>
        <v>215</v>
      </c>
      <c r="D49" s="52">
        <f t="shared" si="4"/>
        <v>538.42</v>
      </c>
      <c r="E49" s="52">
        <f t="shared" si="1"/>
        <v>753.42</v>
      </c>
      <c r="F49" s="52">
        <f t="shared" si="2"/>
        <v>215</v>
      </c>
    </row>
    <row r="50" spans="2:6" ht="11.25">
      <c r="B50" s="52">
        <v>220</v>
      </c>
      <c r="C50" s="52">
        <f t="shared" si="0"/>
        <v>220</v>
      </c>
      <c r="D50" s="52">
        <f t="shared" si="4"/>
        <v>533.42</v>
      </c>
      <c r="E50" s="52">
        <f t="shared" si="1"/>
        <v>753.42</v>
      </c>
      <c r="F50" s="52">
        <f t="shared" si="2"/>
        <v>220</v>
      </c>
    </row>
    <row r="51" spans="2:6" ht="11.25">
      <c r="B51" s="52">
        <v>225</v>
      </c>
      <c r="C51" s="52">
        <f t="shared" si="0"/>
        <v>225</v>
      </c>
      <c r="D51" s="52">
        <f t="shared" si="4"/>
        <v>528.42</v>
      </c>
      <c r="E51" s="52">
        <f t="shared" si="1"/>
        <v>753.42</v>
      </c>
      <c r="F51" s="52">
        <f t="shared" si="2"/>
        <v>225</v>
      </c>
    </row>
    <row r="52" spans="2:6" ht="11.25">
      <c r="B52" s="52">
        <v>230</v>
      </c>
      <c r="C52" s="52">
        <f t="shared" si="0"/>
        <v>230</v>
      </c>
      <c r="D52" s="52">
        <f t="shared" si="4"/>
        <v>523.42</v>
      </c>
      <c r="E52" s="52">
        <f t="shared" si="1"/>
        <v>753.42</v>
      </c>
      <c r="F52" s="52">
        <f t="shared" si="2"/>
        <v>230</v>
      </c>
    </row>
    <row r="53" spans="2:6" ht="11.25">
      <c r="B53" s="52">
        <v>235</v>
      </c>
      <c r="C53" s="52">
        <f t="shared" si="0"/>
        <v>235</v>
      </c>
      <c r="D53" s="52">
        <f t="shared" si="4"/>
        <v>518.42</v>
      </c>
      <c r="E53" s="52">
        <f t="shared" si="1"/>
        <v>753.42</v>
      </c>
      <c r="F53" s="52">
        <f t="shared" si="2"/>
        <v>235</v>
      </c>
    </row>
    <row r="54" spans="2:6" ht="11.25">
      <c r="B54" s="52">
        <v>240</v>
      </c>
      <c r="C54" s="52">
        <f t="shared" si="0"/>
        <v>240</v>
      </c>
      <c r="D54" s="52">
        <f t="shared" si="4"/>
        <v>513.42</v>
      </c>
      <c r="E54" s="52">
        <f t="shared" si="1"/>
        <v>753.42</v>
      </c>
      <c r="F54" s="52">
        <f t="shared" si="2"/>
        <v>240</v>
      </c>
    </row>
    <row r="55" spans="2:6" ht="11.25">
      <c r="B55" s="52">
        <v>245</v>
      </c>
      <c r="C55" s="52">
        <f t="shared" si="0"/>
        <v>245</v>
      </c>
      <c r="D55" s="52">
        <f t="shared" si="4"/>
        <v>508.41999999999996</v>
      </c>
      <c r="E55" s="52">
        <f t="shared" si="1"/>
        <v>753.42</v>
      </c>
      <c r="F55" s="52">
        <f t="shared" si="2"/>
        <v>245</v>
      </c>
    </row>
    <row r="56" spans="2:6" ht="11.25">
      <c r="B56" s="52">
        <v>250</v>
      </c>
      <c r="C56" s="52">
        <f t="shared" si="0"/>
        <v>250</v>
      </c>
      <c r="D56" s="52">
        <f t="shared" si="4"/>
        <v>503.41999999999996</v>
      </c>
      <c r="E56" s="52">
        <f t="shared" si="1"/>
        <v>753.42</v>
      </c>
      <c r="F56" s="52">
        <f t="shared" si="2"/>
        <v>250</v>
      </c>
    </row>
    <row r="57" spans="2:6" ht="11.25">
      <c r="B57" s="52">
        <v>255</v>
      </c>
      <c r="C57" s="52">
        <f t="shared" si="0"/>
        <v>255</v>
      </c>
      <c r="D57" s="52">
        <f t="shared" si="4"/>
        <v>498.41999999999996</v>
      </c>
      <c r="E57" s="52">
        <f t="shared" si="1"/>
        <v>753.42</v>
      </c>
      <c r="F57" s="52">
        <f t="shared" si="2"/>
        <v>255</v>
      </c>
    </row>
    <row r="58" spans="2:6" ht="11.25">
      <c r="B58" s="52">
        <v>260</v>
      </c>
      <c r="C58" s="52">
        <f t="shared" si="0"/>
        <v>260</v>
      </c>
      <c r="D58" s="52">
        <f t="shared" si="4"/>
        <v>493.41999999999996</v>
      </c>
      <c r="E58" s="52">
        <f t="shared" si="1"/>
        <v>753.42</v>
      </c>
      <c r="F58" s="52">
        <f t="shared" si="2"/>
        <v>260</v>
      </c>
    </row>
    <row r="59" spans="2:6" ht="11.25">
      <c r="B59" s="52">
        <v>265</v>
      </c>
      <c r="C59" s="52">
        <f t="shared" si="0"/>
        <v>265</v>
      </c>
      <c r="D59" s="52">
        <f t="shared" si="4"/>
        <v>488.41999999999996</v>
      </c>
      <c r="E59" s="52">
        <f t="shared" si="1"/>
        <v>753.42</v>
      </c>
      <c r="F59" s="52">
        <f t="shared" si="2"/>
        <v>265</v>
      </c>
    </row>
    <row r="60" spans="2:6" ht="11.25">
      <c r="B60" s="52">
        <v>270</v>
      </c>
      <c r="C60" s="52">
        <f t="shared" si="0"/>
        <v>270</v>
      </c>
      <c r="D60" s="52">
        <f t="shared" si="4"/>
        <v>483.41999999999996</v>
      </c>
      <c r="E60" s="52">
        <f t="shared" si="1"/>
        <v>753.42</v>
      </c>
      <c r="F60" s="52">
        <f t="shared" si="2"/>
        <v>270</v>
      </c>
    </row>
    <row r="61" spans="2:6" ht="11.25">
      <c r="B61" s="52">
        <v>275</v>
      </c>
      <c r="C61" s="52">
        <f t="shared" si="0"/>
        <v>275</v>
      </c>
      <c r="D61" s="52">
        <f t="shared" si="4"/>
        <v>478.41999999999996</v>
      </c>
      <c r="E61" s="52">
        <f t="shared" si="1"/>
        <v>753.42</v>
      </c>
      <c r="F61" s="52">
        <f t="shared" si="2"/>
        <v>275</v>
      </c>
    </row>
    <row r="62" spans="2:6" ht="11.25">
      <c r="B62" s="52">
        <v>280</v>
      </c>
      <c r="C62" s="52">
        <f t="shared" si="0"/>
        <v>280</v>
      </c>
      <c r="D62" s="52">
        <f t="shared" si="4"/>
        <v>473.41999999999996</v>
      </c>
      <c r="E62" s="52">
        <f t="shared" si="1"/>
        <v>753.42</v>
      </c>
      <c r="F62" s="52">
        <f t="shared" si="2"/>
        <v>280</v>
      </c>
    </row>
    <row r="63" spans="2:6" ht="11.25">
      <c r="B63" s="52">
        <v>285</v>
      </c>
      <c r="C63" s="52">
        <f t="shared" si="0"/>
        <v>285</v>
      </c>
      <c r="D63" s="52">
        <f t="shared" si="4"/>
        <v>468.41999999999996</v>
      </c>
      <c r="E63" s="52">
        <f t="shared" si="1"/>
        <v>753.42</v>
      </c>
      <c r="F63" s="52">
        <f t="shared" si="2"/>
        <v>285</v>
      </c>
    </row>
    <row r="64" spans="2:6" ht="11.25">
      <c r="B64" s="52">
        <v>290</v>
      </c>
      <c r="C64" s="52">
        <f t="shared" si="0"/>
        <v>290</v>
      </c>
      <c r="D64" s="52">
        <f t="shared" si="4"/>
        <v>463.41999999999996</v>
      </c>
      <c r="E64" s="52">
        <f t="shared" si="1"/>
        <v>753.42</v>
      </c>
      <c r="F64" s="52">
        <f t="shared" si="2"/>
        <v>290</v>
      </c>
    </row>
    <row r="65" spans="2:6" ht="11.25">
      <c r="B65" s="52">
        <v>295</v>
      </c>
      <c r="C65" s="52">
        <f t="shared" si="0"/>
        <v>295</v>
      </c>
      <c r="D65" s="52">
        <f t="shared" si="4"/>
        <v>458.41999999999996</v>
      </c>
      <c r="E65" s="52">
        <f t="shared" si="1"/>
        <v>753.42</v>
      </c>
      <c r="F65" s="52">
        <f t="shared" si="2"/>
        <v>295</v>
      </c>
    </row>
    <row r="66" spans="2:6" ht="11.25">
      <c r="B66" s="52">
        <v>300</v>
      </c>
      <c r="C66" s="52">
        <f t="shared" si="0"/>
        <v>300</v>
      </c>
      <c r="D66" s="52">
        <f t="shared" si="4"/>
        <v>453.41999999999996</v>
      </c>
      <c r="E66" s="52">
        <f t="shared" si="1"/>
        <v>753.42</v>
      </c>
      <c r="F66" s="52">
        <f t="shared" si="2"/>
        <v>300</v>
      </c>
    </row>
    <row r="67" spans="2:6" ht="11.25">
      <c r="B67" s="52">
        <v>305</v>
      </c>
      <c r="C67" s="52">
        <f t="shared" si="0"/>
        <v>305</v>
      </c>
      <c r="D67" s="52">
        <f t="shared" si="4"/>
        <v>448.41999999999996</v>
      </c>
      <c r="E67" s="52">
        <f t="shared" si="1"/>
        <v>753.42</v>
      </c>
      <c r="F67" s="52">
        <f t="shared" si="2"/>
        <v>305</v>
      </c>
    </row>
    <row r="68" spans="2:6" ht="11.25">
      <c r="B68" s="52">
        <v>310</v>
      </c>
      <c r="C68" s="52">
        <f t="shared" si="0"/>
        <v>310</v>
      </c>
      <c r="D68" s="52">
        <f t="shared" si="4"/>
        <v>443.41999999999996</v>
      </c>
      <c r="E68" s="52">
        <f t="shared" si="1"/>
        <v>753.42</v>
      </c>
      <c r="F68" s="52">
        <f t="shared" si="2"/>
        <v>310</v>
      </c>
    </row>
    <row r="69" spans="2:6" ht="11.25">
      <c r="B69" s="52">
        <v>315</v>
      </c>
      <c r="C69" s="52">
        <f t="shared" si="0"/>
        <v>315</v>
      </c>
      <c r="D69" s="52">
        <f t="shared" si="4"/>
        <v>438.41999999999996</v>
      </c>
      <c r="E69" s="52">
        <f t="shared" si="1"/>
        <v>753.42</v>
      </c>
      <c r="F69" s="52">
        <f t="shared" si="2"/>
        <v>315</v>
      </c>
    </row>
    <row r="70" spans="2:6" ht="11.25">
      <c r="B70" s="52">
        <v>320</v>
      </c>
      <c r="C70" s="52">
        <f aca="true" t="shared" si="5" ref="C70:C133">+B70</f>
        <v>320</v>
      </c>
      <c r="D70" s="52">
        <f t="shared" si="4"/>
        <v>433.41999999999996</v>
      </c>
      <c r="E70" s="52">
        <f t="shared" si="1"/>
        <v>753.42</v>
      </c>
      <c r="F70" s="52">
        <f t="shared" si="2"/>
        <v>320</v>
      </c>
    </row>
    <row r="71" spans="2:6" ht="11.25">
      <c r="B71" s="52">
        <v>325</v>
      </c>
      <c r="C71" s="52">
        <f t="shared" si="5"/>
        <v>325</v>
      </c>
      <c r="D71" s="52">
        <f t="shared" si="4"/>
        <v>428.41999999999996</v>
      </c>
      <c r="E71" s="52">
        <f aca="true" t="shared" si="6" ref="E71:E135">D71+B71</f>
        <v>753.42</v>
      </c>
      <c r="F71" s="52">
        <f aca="true" t="shared" si="7" ref="F71:F134">E71-D71</f>
        <v>325</v>
      </c>
    </row>
    <row r="72" spans="2:6" ht="11.25">
      <c r="B72" s="52">
        <v>330</v>
      </c>
      <c r="C72" s="52">
        <f t="shared" si="5"/>
        <v>330</v>
      </c>
      <c r="D72" s="52">
        <f t="shared" si="4"/>
        <v>423.41999999999996</v>
      </c>
      <c r="E72" s="52">
        <f t="shared" si="6"/>
        <v>753.42</v>
      </c>
      <c r="F72" s="52">
        <f t="shared" si="7"/>
        <v>330</v>
      </c>
    </row>
    <row r="73" spans="2:6" ht="11.25">
      <c r="B73" s="52">
        <v>335</v>
      </c>
      <c r="C73" s="52">
        <f t="shared" si="5"/>
        <v>335</v>
      </c>
      <c r="D73" s="52">
        <f t="shared" si="4"/>
        <v>418.41999999999996</v>
      </c>
      <c r="E73" s="52">
        <f t="shared" si="6"/>
        <v>753.42</v>
      </c>
      <c r="F73" s="52">
        <f t="shared" si="7"/>
        <v>335</v>
      </c>
    </row>
    <row r="74" spans="2:6" ht="11.25">
      <c r="B74" s="52">
        <v>340</v>
      </c>
      <c r="C74" s="52">
        <f t="shared" si="5"/>
        <v>340</v>
      </c>
      <c r="D74" s="52">
        <f t="shared" si="4"/>
        <v>413.41999999999996</v>
      </c>
      <c r="E74" s="52">
        <f t="shared" si="6"/>
        <v>753.42</v>
      </c>
      <c r="F74" s="52">
        <f t="shared" si="7"/>
        <v>340</v>
      </c>
    </row>
    <row r="75" spans="2:6" ht="11.25">
      <c r="B75" s="52">
        <v>345</v>
      </c>
      <c r="C75" s="52">
        <f t="shared" si="5"/>
        <v>345</v>
      </c>
      <c r="D75" s="52">
        <f t="shared" si="4"/>
        <v>408.41999999999996</v>
      </c>
      <c r="E75" s="52">
        <f t="shared" si="6"/>
        <v>753.42</v>
      </c>
      <c r="F75" s="52">
        <f t="shared" si="7"/>
        <v>345</v>
      </c>
    </row>
    <row r="76" spans="2:6" ht="11.25">
      <c r="B76" s="52">
        <v>350</v>
      </c>
      <c r="C76" s="52">
        <f t="shared" si="5"/>
        <v>350</v>
      </c>
      <c r="D76" s="52">
        <f t="shared" si="4"/>
        <v>403.41999999999996</v>
      </c>
      <c r="E76" s="52">
        <f t="shared" si="6"/>
        <v>753.42</v>
      </c>
      <c r="F76" s="52">
        <f t="shared" si="7"/>
        <v>350</v>
      </c>
    </row>
    <row r="77" spans="2:6" ht="11.25">
      <c r="B77" s="52">
        <v>355</v>
      </c>
      <c r="C77" s="52">
        <f t="shared" si="5"/>
        <v>355</v>
      </c>
      <c r="D77" s="52">
        <f t="shared" si="4"/>
        <v>398.41999999999996</v>
      </c>
      <c r="E77" s="52">
        <f t="shared" si="6"/>
        <v>753.42</v>
      </c>
      <c r="F77" s="52">
        <f t="shared" si="7"/>
        <v>355</v>
      </c>
    </row>
    <row r="78" spans="2:6" ht="11.25">
      <c r="B78" s="52">
        <v>360</v>
      </c>
      <c r="C78" s="52">
        <f t="shared" si="5"/>
        <v>360</v>
      </c>
      <c r="D78" s="52">
        <f t="shared" si="4"/>
        <v>393.41999999999996</v>
      </c>
      <c r="E78" s="52">
        <f t="shared" si="6"/>
        <v>753.42</v>
      </c>
      <c r="F78" s="52">
        <f t="shared" si="7"/>
        <v>360</v>
      </c>
    </row>
    <row r="79" spans="2:6" ht="11.25">
      <c r="B79" s="52">
        <v>365</v>
      </c>
      <c r="C79" s="52">
        <f t="shared" si="5"/>
        <v>365</v>
      </c>
      <c r="D79" s="52">
        <f t="shared" si="4"/>
        <v>388.41999999999996</v>
      </c>
      <c r="E79" s="52">
        <f t="shared" si="6"/>
        <v>753.42</v>
      </c>
      <c r="F79" s="52">
        <f t="shared" si="7"/>
        <v>365</v>
      </c>
    </row>
    <row r="80" spans="2:6" ht="11.25">
      <c r="B80" s="52">
        <v>370</v>
      </c>
      <c r="C80" s="52">
        <f t="shared" si="5"/>
        <v>370</v>
      </c>
      <c r="D80" s="52">
        <f t="shared" si="4"/>
        <v>383.41999999999996</v>
      </c>
      <c r="E80" s="52">
        <f t="shared" si="6"/>
        <v>753.42</v>
      </c>
      <c r="F80" s="52">
        <f t="shared" si="7"/>
        <v>370</v>
      </c>
    </row>
    <row r="81" spans="2:6" ht="11.25">
      <c r="B81" s="52">
        <v>375</v>
      </c>
      <c r="C81" s="52">
        <f t="shared" si="5"/>
        <v>375</v>
      </c>
      <c r="D81" s="52">
        <f t="shared" si="4"/>
        <v>378.41999999999996</v>
      </c>
      <c r="E81" s="52">
        <f t="shared" si="6"/>
        <v>753.42</v>
      </c>
      <c r="F81" s="52">
        <f t="shared" si="7"/>
        <v>375</v>
      </c>
    </row>
    <row r="82" spans="2:6" ht="11.25">
      <c r="B82" s="52">
        <v>380</v>
      </c>
      <c r="C82" s="52">
        <f t="shared" si="5"/>
        <v>380</v>
      </c>
      <c r="D82" s="52">
        <f t="shared" si="4"/>
        <v>373.41999999999996</v>
      </c>
      <c r="E82" s="52">
        <f t="shared" si="6"/>
        <v>753.42</v>
      </c>
      <c r="F82" s="52">
        <f t="shared" si="7"/>
        <v>380</v>
      </c>
    </row>
    <row r="83" spans="2:6" ht="11.25">
      <c r="B83" s="52">
        <v>385</v>
      </c>
      <c r="C83" s="52">
        <f t="shared" si="5"/>
        <v>385</v>
      </c>
      <c r="D83" s="52">
        <f t="shared" si="4"/>
        <v>368.41999999999996</v>
      </c>
      <c r="E83" s="52">
        <f t="shared" si="6"/>
        <v>753.42</v>
      </c>
      <c r="F83" s="52">
        <f t="shared" si="7"/>
        <v>385</v>
      </c>
    </row>
    <row r="84" spans="2:6" ht="11.25">
      <c r="B84" s="52">
        <v>390</v>
      </c>
      <c r="C84" s="52">
        <f t="shared" si="5"/>
        <v>390</v>
      </c>
      <c r="D84" s="52">
        <f t="shared" si="4"/>
        <v>363.41999999999996</v>
      </c>
      <c r="E84" s="52">
        <f t="shared" si="6"/>
        <v>753.42</v>
      </c>
      <c r="F84" s="52">
        <f t="shared" si="7"/>
        <v>390</v>
      </c>
    </row>
    <row r="85" spans="2:6" ht="11.25">
      <c r="B85" s="52">
        <v>395</v>
      </c>
      <c r="C85" s="52">
        <f t="shared" si="5"/>
        <v>395</v>
      </c>
      <c r="D85" s="52">
        <f t="shared" si="4"/>
        <v>358.41999999999996</v>
      </c>
      <c r="E85" s="52">
        <f t="shared" si="6"/>
        <v>753.42</v>
      </c>
      <c r="F85" s="52">
        <f t="shared" si="7"/>
        <v>395</v>
      </c>
    </row>
    <row r="86" spans="2:6" ht="11.25">
      <c r="B86" s="52">
        <v>400</v>
      </c>
      <c r="C86" s="52">
        <f t="shared" si="5"/>
        <v>400</v>
      </c>
      <c r="D86" s="52">
        <f t="shared" si="4"/>
        <v>353.41999999999996</v>
      </c>
      <c r="E86" s="52">
        <f t="shared" si="6"/>
        <v>753.42</v>
      </c>
      <c r="F86" s="52">
        <f t="shared" si="7"/>
        <v>400</v>
      </c>
    </row>
    <row r="87" spans="2:6" ht="11.25">
      <c r="B87" s="52">
        <v>405</v>
      </c>
      <c r="C87" s="52">
        <f t="shared" si="5"/>
        <v>405</v>
      </c>
      <c r="D87" s="52">
        <f t="shared" si="4"/>
        <v>348.41999999999996</v>
      </c>
      <c r="E87" s="52">
        <f t="shared" si="6"/>
        <v>753.42</v>
      </c>
      <c r="F87" s="52">
        <f t="shared" si="7"/>
        <v>405</v>
      </c>
    </row>
    <row r="88" spans="2:6" ht="11.25">
      <c r="B88" s="52">
        <v>410</v>
      </c>
      <c r="C88" s="52">
        <f t="shared" si="5"/>
        <v>410</v>
      </c>
      <c r="D88" s="52">
        <f t="shared" si="4"/>
        <v>343.41999999999996</v>
      </c>
      <c r="E88" s="52">
        <f t="shared" si="6"/>
        <v>753.42</v>
      </c>
      <c r="F88" s="52">
        <f t="shared" si="7"/>
        <v>410</v>
      </c>
    </row>
    <row r="89" spans="2:6" ht="11.25">
      <c r="B89" s="52">
        <v>415</v>
      </c>
      <c r="C89" s="52">
        <f t="shared" si="5"/>
        <v>415</v>
      </c>
      <c r="D89" s="52">
        <f t="shared" si="4"/>
        <v>338.41999999999996</v>
      </c>
      <c r="E89" s="52">
        <f t="shared" si="6"/>
        <v>753.42</v>
      </c>
      <c r="F89" s="52">
        <f t="shared" si="7"/>
        <v>415</v>
      </c>
    </row>
    <row r="90" spans="2:6" ht="11.25">
      <c r="B90" s="52">
        <v>420</v>
      </c>
      <c r="C90" s="52">
        <f t="shared" si="5"/>
        <v>420</v>
      </c>
      <c r="D90" s="52">
        <f t="shared" si="4"/>
        <v>333.41999999999996</v>
      </c>
      <c r="E90" s="52">
        <f t="shared" si="6"/>
        <v>753.42</v>
      </c>
      <c r="F90" s="52">
        <f t="shared" si="7"/>
        <v>420</v>
      </c>
    </row>
    <row r="91" spans="2:6" ht="11.25">
      <c r="B91" s="52">
        <v>425</v>
      </c>
      <c r="C91" s="52">
        <f t="shared" si="5"/>
        <v>425</v>
      </c>
      <c r="D91" s="52">
        <f t="shared" si="4"/>
        <v>328.41999999999996</v>
      </c>
      <c r="E91" s="52">
        <f t="shared" si="6"/>
        <v>753.42</v>
      </c>
      <c r="F91" s="52">
        <f t="shared" si="7"/>
        <v>425</v>
      </c>
    </row>
    <row r="92" spans="2:6" ht="11.25">
      <c r="B92" s="52">
        <v>430</v>
      </c>
      <c r="C92" s="52">
        <f t="shared" si="5"/>
        <v>430</v>
      </c>
      <c r="D92" s="52">
        <f t="shared" si="4"/>
        <v>323.41999999999996</v>
      </c>
      <c r="E92" s="52">
        <f t="shared" si="6"/>
        <v>753.42</v>
      </c>
      <c r="F92" s="52">
        <f t="shared" si="7"/>
        <v>430</v>
      </c>
    </row>
    <row r="93" spans="2:6" ht="11.25">
      <c r="B93" s="52">
        <v>435</v>
      </c>
      <c r="C93" s="52">
        <f t="shared" si="5"/>
        <v>435</v>
      </c>
      <c r="D93" s="52">
        <f t="shared" si="4"/>
        <v>318.41999999999996</v>
      </c>
      <c r="E93" s="52">
        <f t="shared" si="6"/>
        <v>753.42</v>
      </c>
      <c r="F93" s="52">
        <f t="shared" si="7"/>
        <v>435</v>
      </c>
    </row>
    <row r="94" spans="2:6" ht="11.25">
      <c r="B94" s="52">
        <v>440</v>
      </c>
      <c r="C94" s="52">
        <f t="shared" si="5"/>
        <v>440</v>
      </c>
      <c r="D94" s="52">
        <f t="shared" si="4"/>
        <v>313.41999999999996</v>
      </c>
      <c r="E94" s="52">
        <f t="shared" si="6"/>
        <v>753.42</v>
      </c>
      <c r="F94" s="52">
        <f t="shared" si="7"/>
        <v>440</v>
      </c>
    </row>
    <row r="95" spans="2:6" ht="11.25">
      <c r="B95" s="52">
        <v>445</v>
      </c>
      <c r="C95" s="52">
        <f t="shared" si="5"/>
        <v>445</v>
      </c>
      <c r="D95" s="52">
        <f t="shared" si="4"/>
        <v>308.41999999999996</v>
      </c>
      <c r="E95" s="52">
        <f t="shared" si="6"/>
        <v>753.42</v>
      </c>
      <c r="F95" s="52">
        <f t="shared" si="7"/>
        <v>445</v>
      </c>
    </row>
    <row r="96" spans="2:6" ht="11.25">
      <c r="B96" s="52">
        <v>450</v>
      </c>
      <c r="C96" s="52">
        <f t="shared" si="5"/>
        <v>450</v>
      </c>
      <c r="D96" s="52">
        <f t="shared" si="4"/>
        <v>303.41999999999996</v>
      </c>
      <c r="E96" s="52">
        <f t="shared" si="6"/>
        <v>753.42</v>
      </c>
      <c r="F96" s="52">
        <f t="shared" si="7"/>
        <v>450</v>
      </c>
    </row>
    <row r="97" spans="2:6" ht="11.25">
      <c r="B97" s="52">
        <v>455</v>
      </c>
      <c r="C97" s="52">
        <f t="shared" si="5"/>
        <v>455</v>
      </c>
      <c r="D97" s="52">
        <f t="shared" si="4"/>
        <v>298.41999999999996</v>
      </c>
      <c r="E97" s="52">
        <f t="shared" si="6"/>
        <v>753.42</v>
      </c>
      <c r="F97" s="52">
        <f t="shared" si="7"/>
        <v>455</v>
      </c>
    </row>
    <row r="98" spans="2:6" ht="11.25">
      <c r="B98" s="52">
        <v>460</v>
      </c>
      <c r="C98" s="52">
        <f t="shared" si="5"/>
        <v>460</v>
      </c>
      <c r="D98" s="52">
        <f t="shared" si="4"/>
        <v>293.41999999999996</v>
      </c>
      <c r="E98" s="52">
        <f t="shared" si="6"/>
        <v>753.42</v>
      </c>
      <c r="F98" s="52">
        <f t="shared" si="7"/>
        <v>460</v>
      </c>
    </row>
    <row r="99" spans="2:6" ht="11.25">
      <c r="B99" s="52">
        <v>465</v>
      </c>
      <c r="C99" s="52">
        <f t="shared" si="5"/>
        <v>465</v>
      </c>
      <c r="D99" s="52">
        <f t="shared" si="4"/>
        <v>288.41999999999996</v>
      </c>
      <c r="E99" s="52">
        <f t="shared" si="6"/>
        <v>753.42</v>
      </c>
      <c r="F99" s="52">
        <f t="shared" si="7"/>
        <v>465</v>
      </c>
    </row>
    <row r="100" spans="2:6" ht="11.25">
      <c r="B100" s="52">
        <v>470</v>
      </c>
      <c r="C100" s="52">
        <f t="shared" si="5"/>
        <v>470</v>
      </c>
      <c r="D100" s="52">
        <f t="shared" si="4"/>
        <v>283.41999999999996</v>
      </c>
      <c r="E100" s="52">
        <f t="shared" si="6"/>
        <v>753.42</v>
      </c>
      <c r="F100" s="52">
        <f t="shared" si="7"/>
        <v>470</v>
      </c>
    </row>
    <row r="101" spans="2:6" ht="11.25">
      <c r="B101" s="52">
        <v>475</v>
      </c>
      <c r="C101" s="52">
        <f t="shared" si="5"/>
        <v>475</v>
      </c>
      <c r="D101" s="52">
        <f t="shared" si="4"/>
        <v>278.41999999999996</v>
      </c>
      <c r="E101" s="52">
        <f t="shared" si="6"/>
        <v>753.42</v>
      </c>
      <c r="F101" s="52">
        <f t="shared" si="7"/>
        <v>475</v>
      </c>
    </row>
    <row r="102" spans="2:6" ht="11.25">
      <c r="B102" s="52">
        <v>480</v>
      </c>
      <c r="C102" s="52">
        <f t="shared" si="5"/>
        <v>480</v>
      </c>
      <c r="D102" s="52">
        <f t="shared" si="4"/>
        <v>273.41999999999996</v>
      </c>
      <c r="E102" s="52">
        <f t="shared" si="6"/>
        <v>753.42</v>
      </c>
      <c r="F102" s="52">
        <f t="shared" si="7"/>
        <v>480</v>
      </c>
    </row>
    <row r="103" spans="2:6" ht="11.25">
      <c r="B103" s="52">
        <v>485</v>
      </c>
      <c r="C103" s="52">
        <f t="shared" si="5"/>
        <v>485</v>
      </c>
      <c r="D103" s="52">
        <f t="shared" si="4"/>
        <v>268.41999999999996</v>
      </c>
      <c r="E103" s="52">
        <f t="shared" si="6"/>
        <v>753.42</v>
      </c>
      <c r="F103" s="52">
        <f t="shared" si="7"/>
        <v>485</v>
      </c>
    </row>
    <row r="104" spans="2:6" ht="11.25">
      <c r="B104" s="52">
        <v>490</v>
      </c>
      <c r="C104" s="52">
        <f t="shared" si="5"/>
        <v>490</v>
      </c>
      <c r="D104" s="52">
        <f t="shared" si="4"/>
        <v>263.41999999999996</v>
      </c>
      <c r="E104" s="52">
        <f t="shared" si="6"/>
        <v>753.42</v>
      </c>
      <c r="F104" s="52">
        <f t="shared" si="7"/>
        <v>490</v>
      </c>
    </row>
    <row r="105" spans="2:6" ht="11.25">
      <c r="B105" s="52">
        <v>495</v>
      </c>
      <c r="C105" s="52">
        <f t="shared" si="5"/>
        <v>495</v>
      </c>
      <c r="D105" s="52">
        <f t="shared" si="4"/>
        <v>258.41999999999996</v>
      </c>
      <c r="E105" s="52">
        <f t="shared" si="6"/>
        <v>753.42</v>
      </c>
      <c r="F105" s="52">
        <f t="shared" si="7"/>
        <v>495</v>
      </c>
    </row>
    <row r="106" spans="2:6" ht="11.25">
      <c r="B106" s="52">
        <v>500</v>
      </c>
      <c r="C106" s="52">
        <f t="shared" si="5"/>
        <v>500</v>
      </c>
      <c r="D106" s="52">
        <f t="shared" si="4"/>
        <v>253.41999999999996</v>
      </c>
      <c r="E106" s="52">
        <f t="shared" si="6"/>
        <v>753.42</v>
      </c>
      <c r="F106" s="52">
        <f t="shared" si="7"/>
        <v>500</v>
      </c>
    </row>
    <row r="107" spans="2:6" ht="11.25">
      <c r="B107" s="52">
        <v>505</v>
      </c>
      <c r="C107" s="52">
        <f t="shared" si="5"/>
        <v>505</v>
      </c>
      <c r="D107" s="52">
        <f t="shared" si="4"/>
        <v>248.41999999999996</v>
      </c>
      <c r="E107" s="52">
        <f t="shared" si="6"/>
        <v>753.42</v>
      </c>
      <c r="F107" s="52">
        <f t="shared" si="7"/>
        <v>505</v>
      </c>
    </row>
    <row r="108" spans="2:6" ht="11.25">
      <c r="B108" s="52">
        <v>510</v>
      </c>
      <c r="C108" s="52">
        <f t="shared" si="5"/>
        <v>510</v>
      </c>
      <c r="D108" s="52">
        <f t="shared" si="4"/>
        <v>243.41999999999996</v>
      </c>
      <c r="E108" s="52">
        <f t="shared" si="6"/>
        <v>753.42</v>
      </c>
      <c r="F108" s="52">
        <f t="shared" si="7"/>
        <v>510</v>
      </c>
    </row>
    <row r="109" spans="2:6" ht="11.25">
      <c r="B109" s="52">
        <v>515</v>
      </c>
      <c r="C109" s="52">
        <f t="shared" si="5"/>
        <v>515</v>
      </c>
      <c r="D109" s="52">
        <f t="shared" si="4"/>
        <v>238.41999999999996</v>
      </c>
      <c r="E109" s="52">
        <f t="shared" si="6"/>
        <v>753.42</v>
      </c>
      <c r="F109" s="52">
        <f t="shared" si="7"/>
        <v>515</v>
      </c>
    </row>
    <row r="110" spans="2:6" ht="11.25">
      <c r="B110" s="52">
        <v>520</v>
      </c>
      <c r="C110" s="52">
        <f t="shared" si="5"/>
        <v>520</v>
      </c>
      <c r="D110" s="52">
        <f t="shared" si="4"/>
        <v>233.41999999999996</v>
      </c>
      <c r="E110" s="52">
        <f t="shared" si="6"/>
        <v>753.42</v>
      </c>
      <c r="F110" s="52">
        <f t="shared" si="7"/>
        <v>520</v>
      </c>
    </row>
    <row r="111" spans="2:6" ht="11.25">
      <c r="B111" s="52">
        <v>525</v>
      </c>
      <c r="C111" s="52">
        <f t="shared" si="5"/>
        <v>525</v>
      </c>
      <c r="D111" s="52">
        <f aca="true" t="shared" si="8" ref="D111:D156">753.42-C111</f>
        <v>228.41999999999996</v>
      </c>
      <c r="E111" s="52">
        <f t="shared" si="6"/>
        <v>753.42</v>
      </c>
      <c r="F111" s="52">
        <f t="shared" si="7"/>
        <v>525</v>
      </c>
    </row>
    <row r="112" spans="2:6" ht="11.25">
      <c r="B112" s="52">
        <v>530</v>
      </c>
      <c r="C112" s="52">
        <f t="shared" si="5"/>
        <v>530</v>
      </c>
      <c r="D112" s="52">
        <f t="shared" si="8"/>
        <v>223.41999999999996</v>
      </c>
      <c r="E112" s="52">
        <f t="shared" si="6"/>
        <v>753.42</v>
      </c>
      <c r="F112" s="52">
        <f t="shared" si="7"/>
        <v>530</v>
      </c>
    </row>
    <row r="113" spans="2:6" ht="11.25">
      <c r="B113" s="52">
        <v>535</v>
      </c>
      <c r="C113" s="52">
        <f t="shared" si="5"/>
        <v>535</v>
      </c>
      <c r="D113" s="52">
        <f t="shared" si="8"/>
        <v>218.41999999999996</v>
      </c>
      <c r="E113" s="52">
        <f t="shared" si="6"/>
        <v>753.42</v>
      </c>
      <c r="F113" s="52">
        <f t="shared" si="7"/>
        <v>535</v>
      </c>
    </row>
    <row r="114" spans="2:6" ht="11.25">
      <c r="B114" s="52">
        <v>540</v>
      </c>
      <c r="C114" s="52">
        <f t="shared" si="5"/>
        <v>540</v>
      </c>
      <c r="D114" s="52">
        <f t="shared" si="8"/>
        <v>213.41999999999996</v>
      </c>
      <c r="E114" s="52">
        <f t="shared" si="6"/>
        <v>753.42</v>
      </c>
      <c r="F114" s="52">
        <f t="shared" si="7"/>
        <v>540</v>
      </c>
    </row>
    <row r="115" spans="2:6" ht="11.25">
      <c r="B115" s="52">
        <v>545</v>
      </c>
      <c r="C115" s="52">
        <f t="shared" si="5"/>
        <v>545</v>
      </c>
      <c r="D115" s="52">
        <f t="shared" si="8"/>
        <v>208.41999999999996</v>
      </c>
      <c r="E115" s="52">
        <f t="shared" si="6"/>
        <v>753.42</v>
      </c>
      <c r="F115" s="52">
        <f t="shared" si="7"/>
        <v>545</v>
      </c>
    </row>
    <row r="116" spans="2:6" ht="11.25">
      <c r="B116" s="52">
        <v>550</v>
      </c>
      <c r="C116" s="52">
        <f t="shared" si="5"/>
        <v>550</v>
      </c>
      <c r="D116" s="52">
        <f t="shared" si="8"/>
        <v>203.41999999999996</v>
      </c>
      <c r="E116" s="52">
        <f t="shared" si="6"/>
        <v>753.42</v>
      </c>
      <c r="F116" s="52">
        <f t="shared" si="7"/>
        <v>550</v>
      </c>
    </row>
    <row r="117" spans="2:6" ht="11.25">
      <c r="B117" s="52">
        <v>555</v>
      </c>
      <c r="C117" s="52">
        <f t="shared" si="5"/>
        <v>555</v>
      </c>
      <c r="D117" s="52">
        <f t="shared" si="8"/>
        <v>198.41999999999996</v>
      </c>
      <c r="E117" s="52">
        <f t="shared" si="6"/>
        <v>753.42</v>
      </c>
      <c r="F117" s="52">
        <f t="shared" si="7"/>
        <v>555</v>
      </c>
    </row>
    <row r="118" spans="2:6" ht="11.25">
      <c r="B118" s="52">
        <v>560</v>
      </c>
      <c r="C118" s="52">
        <f t="shared" si="5"/>
        <v>560</v>
      </c>
      <c r="D118" s="52">
        <f t="shared" si="8"/>
        <v>193.41999999999996</v>
      </c>
      <c r="E118" s="52">
        <f t="shared" si="6"/>
        <v>753.42</v>
      </c>
      <c r="F118" s="52">
        <f t="shared" si="7"/>
        <v>560</v>
      </c>
    </row>
    <row r="119" spans="2:6" ht="11.25">
      <c r="B119" s="52">
        <v>565</v>
      </c>
      <c r="C119" s="52">
        <f t="shared" si="5"/>
        <v>565</v>
      </c>
      <c r="D119" s="52">
        <f t="shared" si="8"/>
        <v>188.41999999999996</v>
      </c>
      <c r="E119" s="52">
        <f t="shared" si="6"/>
        <v>753.42</v>
      </c>
      <c r="F119" s="52">
        <f t="shared" si="7"/>
        <v>565</v>
      </c>
    </row>
    <row r="120" spans="2:6" ht="11.25">
      <c r="B120" s="52">
        <v>570</v>
      </c>
      <c r="C120" s="52">
        <f t="shared" si="5"/>
        <v>570</v>
      </c>
      <c r="D120" s="52">
        <f t="shared" si="8"/>
        <v>183.41999999999996</v>
      </c>
      <c r="E120" s="52">
        <f t="shared" si="6"/>
        <v>753.42</v>
      </c>
      <c r="F120" s="52">
        <f t="shared" si="7"/>
        <v>570</v>
      </c>
    </row>
    <row r="121" spans="2:6" ht="11.25">
      <c r="B121" s="52">
        <v>575</v>
      </c>
      <c r="C121" s="52">
        <f t="shared" si="5"/>
        <v>575</v>
      </c>
      <c r="D121" s="52">
        <f t="shared" si="8"/>
        <v>178.41999999999996</v>
      </c>
      <c r="E121" s="52">
        <f t="shared" si="6"/>
        <v>753.42</v>
      </c>
      <c r="F121" s="52">
        <f t="shared" si="7"/>
        <v>575</v>
      </c>
    </row>
    <row r="122" spans="2:6" ht="11.25">
      <c r="B122" s="52">
        <v>580</v>
      </c>
      <c r="C122" s="52">
        <f t="shared" si="5"/>
        <v>580</v>
      </c>
      <c r="D122" s="52">
        <f t="shared" si="8"/>
        <v>173.41999999999996</v>
      </c>
      <c r="E122" s="52">
        <f t="shared" si="6"/>
        <v>753.42</v>
      </c>
      <c r="F122" s="52">
        <f t="shared" si="7"/>
        <v>580</v>
      </c>
    </row>
    <row r="123" spans="2:6" ht="11.25">
      <c r="B123" s="52">
        <v>585</v>
      </c>
      <c r="C123" s="52">
        <f t="shared" si="5"/>
        <v>585</v>
      </c>
      <c r="D123" s="52">
        <f t="shared" si="8"/>
        <v>168.41999999999996</v>
      </c>
      <c r="E123" s="52">
        <f t="shared" si="6"/>
        <v>753.42</v>
      </c>
      <c r="F123" s="52">
        <f t="shared" si="7"/>
        <v>585</v>
      </c>
    </row>
    <row r="124" spans="2:6" ht="11.25">
      <c r="B124" s="52">
        <v>590</v>
      </c>
      <c r="C124" s="52">
        <f t="shared" si="5"/>
        <v>590</v>
      </c>
      <c r="D124" s="52">
        <f t="shared" si="8"/>
        <v>163.41999999999996</v>
      </c>
      <c r="E124" s="52">
        <f t="shared" si="6"/>
        <v>753.42</v>
      </c>
      <c r="F124" s="52">
        <f t="shared" si="7"/>
        <v>590</v>
      </c>
    </row>
    <row r="125" spans="2:6" ht="11.25">
      <c r="B125" s="52">
        <v>595</v>
      </c>
      <c r="C125" s="52">
        <f t="shared" si="5"/>
        <v>595</v>
      </c>
      <c r="D125" s="52">
        <f t="shared" si="8"/>
        <v>158.41999999999996</v>
      </c>
      <c r="E125" s="52">
        <f t="shared" si="6"/>
        <v>753.42</v>
      </c>
      <c r="F125" s="52">
        <f t="shared" si="7"/>
        <v>595</v>
      </c>
    </row>
    <row r="126" spans="2:6" ht="11.25">
      <c r="B126" s="52">
        <v>600</v>
      </c>
      <c r="C126" s="52">
        <f t="shared" si="5"/>
        <v>600</v>
      </c>
      <c r="D126" s="52">
        <f t="shared" si="8"/>
        <v>153.41999999999996</v>
      </c>
      <c r="E126" s="52">
        <f t="shared" si="6"/>
        <v>753.42</v>
      </c>
      <c r="F126" s="52">
        <f t="shared" si="7"/>
        <v>600</v>
      </c>
    </row>
    <row r="127" spans="2:6" ht="11.25">
      <c r="B127" s="52">
        <v>605</v>
      </c>
      <c r="C127" s="52">
        <f t="shared" si="5"/>
        <v>605</v>
      </c>
      <c r="D127" s="52">
        <f t="shared" si="8"/>
        <v>148.41999999999996</v>
      </c>
      <c r="E127" s="52">
        <f t="shared" si="6"/>
        <v>753.42</v>
      </c>
      <c r="F127" s="52">
        <f t="shared" si="7"/>
        <v>605</v>
      </c>
    </row>
    <row r="128" spans="2:6" ht="11.25">
      <c r="B128" s="52">
        <v>610</v>
      </c>
      <c r="C128" s="52">
        <f t="shared" si="5"/>
        <v>610</v>
      </c>
      <c r="D128" s="52">
        <f t="shared" si="8"/>
        <v>143.41999999999996</v>
      </c>
      <c r="E128" s="52">
        <f t="shared" si="6"/>
        <v>753.42</v>
      </c>
      <c r="F128" s="52">
        <f t="shared" si="7"/>
        <v>610</v>
      </c>
    </row>
    <row r="129" spans="2:6" ht="11.25">
      <c r="B129" s="52">
        <v>615</v>
      </c>
      <c r="C129" s="52">
        <f t="shared" si="5"/>
        <v>615</v>
      </c>
      <c r="D129" s="52">
        <f t="shared" si="8"/>
        <v>138.41999999999996</v>
      </c>
      <c r="E129" s="52">
        <f t="shared" si="6"/>
        <v>753.42</v>
      </c>
      <c r="F129" s="52">
        <f t="shared" si="7"/>
        <v>615</v>
      </c>
    </row>
    <row r="130" spans="2:6" ht="11.25">
      <c r="B130" s="52">
        <v>620</v>
      </c>
      <c r="C130" s="52">
        <f t="shared" si="5"/>
        <v>620</v>
      </c>
      <c r="D130" s="52">
        <f t="shared" si="8"/>
        <v>133.41999999999996</v>
      </c>
      <c r="E130" s="52">
        <f t="shared" si="6"/>
        <v>753.42</v>
      </c>
      <c r="F130" s="52">
        <f t="shared" si="7"/>
        <v>620</v>
      </c>
    </row>
    <row r="131" spans="2:6" ht="11.25">
      <c r="B131" s="52">
        <v>625</v>
      </c>
      <c r="C131" s="52">
        <f t="shared" si="5"/>
        <v>625</v>
      </c>
      <c r="D131" s="52">
        <f t="shared" si="8"/>
        <v>128.41999999999996</v>
      </c>
      <c r="E131" s="52">
        <f t="shared" si="6"/>
        <v>753.42</v>
      </c>
      <c r="F131" s="52">
        <f t="shared" si="7"/>
        <v>625</v>
      </c>
    </row>
    <row r="132" spans="2:6" ht="11.25">
      <c r="B132" s="52">
        <v>630</v>
      </c>
      <c r="C132" s="52">
        <f t="shared" si="5"/>
        <v>630</v>
      </c>
      <c r="D132" s="52">
        <f t="shared" si="8"/>
        <v>123.41999999999996</v>
      </c>
      <c r="E132" s="52">
        <f t="shared" si="6"/>
        <v>753.42</v>
      </c>
      <c r="F132" s="52">
        <f t="shared" si="7"/>
        <v>630</v>
      </c>
    </row>
    <row r="133" spans="2:6" ht="11.25">
      <c r="B133" s="52">
        <v>635</v>
      </c>
      <c r="C133" s="52">
        <f t="shared" si="5"/>
        <v>635</v>
      </c>
      <c r="D133" s="52">
        <f t="shared" si="8"/>
        <v>118.41999999999996</v>
      </c>
      <c r="E133" s="52">
        <f t="shared" si="6"/>
        <v>753.42</v>
      </c>
      <c r="F133" s="52">
        <f t="shared" si="7"/>
        <v>635</v>
      </c>
    </row>
    <row r="134" spans="2:6" ht="11.25">
      <c r="B134" s="52">
        <v>640</v>
      </c>
      <c r="C134" s="52">
        <f aca="true" t="shared" si="9" ref="C134:C156">+B134</f>
        <v>640</v>
      </c>
      <c r="D134" s="52">
        <f t="shared" si="8"/>
        <v>113.41999999999996</v>
      </c>
      <c r="E134" s="52">
        <f t="shared" si="6"/>
        <v>753.42</v>
      </c>
      <c r="F134" s="52">
        <f t="shared" si="7"/>
        <v>640</v>
      </c>
    </row>
    <row r="135" spans="2:6" ht="11.25">
      <c r="B135" s="52">
        <v>645</v>
      </c>
      <c r="C135" s="52">
        <f t="shared" si="9"/>
        <v>645</v>
      </c>
      <c r="D135" s="52">
        <f t="shared" si="8"/>
        <v>108.41999999999996</v>
      </c>
      <c r="E135" s="52">
        <f t="shared" si="6"/>
        <v>753.42</v>
      </c>
      <c r="F135" s="52">
        <f aca="true" t="shared" si="10" ref="F135:F156">E135-D135</f>
        <v>645</v>
      </c>
    </row>
    <row r="136" spans="2:6" ht="11.25">
      <c r="B136" s="52">
        <v>650</v>
      </c>
      <c r="C136" s="52">
        <f t="shared" si="9"/>
        <v>650</v>
      </c>
      <c r="D136" s="52">
        <f t="shared" si="8"/>
        <v>103.41999999999996</v>
      </c>
      <c r="E136" s="52">
        <f>D136+B136</f>
        <v>753.42</v>
      </c>
      <c r="F136" s="52">
        <f t="shared" si="10"/>
        <v>650</v>
      </c>
    </row>
    <row r="137" spans="2:6" ht="11.25">
      <c r="B137" s="52">
        <v>655</v>
      </c>
      <c r="C137" s="52">
        <f t="shared" si="9"/>
        <v>655</v>
      </c>
      <c r="D137" s="52">
        <f t="shared" si="8"/>
        <v>98.41999999999996</v>
      </c>
      <c r="E137" s="52">
        <f aca="true" t="shared" si="11" ref="E137:E156">D137+B137</f>
        <v>753.42</v>
      </c>
      <c r="F137" s="52">
        <f t="shared" si="10"/>
        <v>655</v>
      </c>
    </row>
    <row r="138" spans="2:6" ht="11.25">
      <c r="B138" s="52">
        <v>660</v>
      </c>
      <c r="C138" s="52">
        <f t="shared" si="9"/>
        <v>660</v>
      </c>
      <c r="D138" s="52">
        <f t="shared" si="8"/>
        <v>93.41999999999996</v>
      </c>
      <c r="E138" s="52">
        <f t="shared" si="11"/>
        <v>753.42</v>
      </c>
      <c r="F138" s="52">
        <f t="shared" si="10"/>
        <v>660</v>
      </c>
    </row>
    <row r="139" spans="2:6" ht="11.25">
      <c r="B139" s="52">
        <v>665</v>
      </c>
      <c r="C139" s="52">
        <f t="shared" si="9"/>
        <v>665</v>
      </c>
      <c r="D139" s="52">
        <f t="shared" si="8"/>
        <v>88.41999999999996</v>
      </c>
      <c r="E139" s="52">
        <f t="shared" si="11"/>
        <v>753.42</v>
      </c>
      <c r="F139" s="52">
        <f t="shared" si="10"/>
        <v>665</v>
      </c>
    </row>
    <row r="140" spans="2:6" ht="11.25">
      <c r="B140" s="52">
        <v>670</v>
      </c>
      <c r="C140" s="52">
        <f t="shared" si="9"/>
        <v>670</v>
      </c>
      <c r="D140" s="52">
        <f t="shared" si="8"/>
        <v>83.41999999999996</v>
      </c>
      <c r="E140" s="52">
        <f t="shared" si="11"/>
        <v>753.42</v>
      </c>
      <c r="F140" s="52">
        <f t="shared" si="10"/>
        <v>670</v>
      </c>
    </row>
    <row r="141" spans="2:6" ht="11.25">
      <c r="B141" s="52">
        <v>675</v>
      </c>
      <c r="C141" s="52">
        <f t="shared" si="9"/>
        <v>675</v>
      </c>
      <c r="D141" s="52">
        <f t="shared" si="8"/>
        <v>78.41999999999996</v>
      </c>
      <c r="E141" s="52">
        <f t="shared" si="11"/>
        <v>753.42</v>
      </c>
      <c r="F141" s="52">
        <f t="shared" si="10"/>
        <v>675</v>
      </c>
    </row>
    <row r="142" spans="2:6" ht="11.25">
      <c r="B142" s="52">
        <v>680</v>
      </c>
      <c r="C142" s="52">
        <f t="shared" si="9"/>
        <v>680</v>
      </c>
      <c r="D142" s="52">
        <f t="shared" si="8"/>
        <v>73.41999999999996</v>
      </c>
      <c r="E142" s="52">
        <f t="shared" si="11"/>
        <v>753.42</v>
      </c>
      <c r="F142" s="52">
        <f t="shared" si="10"/>
        <v>680</v>
      </c>
    </row>
    <row r="143" spans="2:6" ht="11.25">
      <c r="B143" s="52">
        <v>685</v>
      </c>
      <c r="C143" s="52">
        <f t="shared" si="9"/>
        <v>685</v>
      </c>
      <c r="D143" s="52">
        <f t="shared" si="8"/>
        <v>68.41999999999996</v>
      </c>
      <c r="E143" s="52">
        <f t="shared" si="11"/>
        <v>753.42</v>
      </c>
      <c r="F143" s="52">
        <f t="shared" si="10"/>
        <v>685</v>
      </c>
    </row>
    <row r="144" spans="2:6" ht="11.25">
      <c r="B144" s="52">
        <v>690</v>
      </c>
      <c r="C144" s="52">
        <f t="shared" si="9"/>
        <v>690</v>
      </c>
      <c r="D144" s="52">
        <f t="shared" si="8"/>
        <v>63.41999999999996</v>
      </c>
      <c r="E144" s="52">
        <f t="shared" si="11"/>
        <v>753.42</v>
      </c>
      <c r="F144" s="52">
        <f t="shared" si="10"/>
        <v>690</v>
      </c>
    </row>
    <row r="145" spans="2:6" ht="11.25">
      <c r="B145" s="52">
        <v>695</v>
      </c>
      <c r="C145" s="52">
        <f t="shared" si="9"/>
        <v>695</v>
      </c>
      <c r="D145" s="52">
        <f t="shared" si="8"/>
        <v>58.41999999999996</v>
      </c>
      <c r="E145" s="52">
        <f t="shared" si="11"/>
        <v>753.42</v>
      </c>
      <c r="F145" s="52">
        <f t="shared" si="10"/>
        <v>695</v>
      </c>
    </row>
    <row r="146" spans="2:6" ht="11.25">
      <c r="B146" s="52">
        <v>700</v>
      </c>
      <c r="C146" s="52">
        <f t="shared" si="9"/>
        <v>700</v>
      </c>
      <c r="D146" s="52">
        <f t="shared" si="8"/>
        <v>53.41999999999996</v>
      </c>
      <c r="E146" s="52">
        <f t="shared" si="11"/>
        <v>753.42</v>
      </c>
      <c r="F146" s="52">
        <f t="shared" si="10"/>
        <v>700</v>
      </c>
    </row>
    <row r="147" spans="2:6" ht="11.25">
      <c r="B147" s="52">
        <v>705</v>
      </c>
      <c r="C147" s="52">
        <f t="shared" si="9"/>
        <v>705</v>
      </c>
      <c r="D147" s="52">
        <f t="shared" si="8"/>
        <v>48.41999999999996</v>
      </c>
      <c r="E147" s="52">
        <f t="shared" si="11"/>
        <v>753.42</v>
      </c>
      <c r="F147" s="52">
        <f t="shared" si="10"/>
        <v>705</v>
      </c>
    </row>
    <row r="148" spans="2:6" ht="11.25">
      <c r="B148" s="52">
        <v>710</v>
      </c>
      <c r="C148" s="52">
        <f t="shared" si="9"/>
        <v>710</v>
      </c>
      <c r="D148" s="52">
        <f t="shared" si="8"/>
        <v>43.41999999999996</v>
      </c>
      <c r="E148" s="52">
        <f t="shared" si="11"/>
        <v>753.42</v>
      </c>
      <c r="F148" s="52">
        <f t="shared" si="10"/>
        <v>710</v>
      </c>
    </row>
    <row r="149" spans="2:6" ht="11.25">
      <c r="B149" s="52">
        <v>715</v>
      </c>
      <c r="C149" s="52">
        <f t="shared" si="9"/>
        <v>715</v>
      </c>
      <c r="D149" s="52">
        <f t="shared" si="8"/>
        <v>38.41999999999996</v>
      </c>
      <c r="E149" s="52">
        <f t="shared" si="11"/>
        <v>753.42</v>
      </c>
      <c r="F149" s="52">
        <f t="shared" si="10"/>
        <v>715</v>
      </c>
    </row>
    <row r="150" spans="2:6" ht="11.25">
      <c r="B150" s="52">
        <v>720</v>
      </c>
      <c r="C150" s="52">
        <f t="shared" si="9"/>
        <v>720</v>
      </c>
      <c r="D150" s="52">
        <f t="shared" si="8"/>
        <v>33.41999999999996</v>
      </c>
      <c r="E150" s="52">
        <f t="shared" si="11"/>
        <v>753.42</v>
      </c>
      <c r="F150" s="52">
        <f t="shared" si="10"/>
        <v>720</v>
      </c>
    </row>
    <row r="151" spans="2:6" ht="11.25">
      <c r="B151" s="52">
        <v>725</v>
      </c>
      <c r="C151" s="52">
        <f t="shared" si="9"/>
        <v>725</v>
      </c>
      <c r="D151" s="52">
        <f t="shared" si="8"/>
        <v>28.41999999999996</v>
      </c>
      <c r="E151" s="52">
        <f t="shared" si="11"/>
        <v>753.42</v>
      </c>
      <c r="F151" s="52">
        <f t="shared" si="10"/>
        <v>725</v>
      </c>
    </row>
    <row r="152" spans="2:6" ht="11.25">
      <c r="B152" s="52">
        <v>730</v>
      </c>
      <c r="C152" s="52">
        <f t="shared" si="9"/>
        <v>730</v>
      </c>
      <c r="D152" s="52">
        <f t="shared" si="8"/>
        <v>23.41999999999996</v>
      </c>
      <c r="E152" s="52">
        <f t="shared" si="11"/>
        <v>753.42</v>
      </c>
      <c r="F152" s="52">
        <f t="shared" si="10"/>
        <v>730</v>
      </c>
    </row>
    <row r="153" spans="2:6" ht="11.25">
      <c r="B153" s="52">
        <v>735</v>
      </c>
      <c r="C153" s="52">
        <f t="shared" si="9"/>
        <v>735</v>
      </c>
      <c r="D153" s="52">
        <f t="shared" si="8"/>
        <v>18.41999999999996</v>
      </c>
      <c r="E153" s="52">
        <f t="shared" si="11"/>
        <v>753.42</v>
      </c>
      <c r="F153" s="52">
        <f t="shared" si="10"/>
        <v>735</v>
      </c>
    </row>
    <row r="154" spans="2:6" ht="11.25">
      <c r="B154" s="52">
        <v>740</v>
      </c>
      <c r="C154" s="52">
        <f t="shared" si="9"/>
        <v>740</v>
      </c>
      <c r="D154" s="52">
        <f t="shared" si="8"/>
        <v>13.419999999999959</v>
      </c>
      <c r="E154" s="52">
        <f t="shared" si="11"/>
        <v>753.42</v>
      </c>
      <c r="F154" s="52">
        <f t="shared" si="10"/>
        <v>740</v>
      </c>
    </row>
    <row r="155" spans="2:6" ht="11.25">
      <c r="B155" s="52">
        <v>745</v>
      </c>
      <c r="C155" s="52">
        <f t="shared" si="9"/>
        <v>745</v>
      </c>
      <c r="D155" s="52">
        <f t="shared" si="8"/>
        <v>8.419999999999959</v>
      </c>
      <c r="E155" s="52">
        <f t="shared" si="11"/>
        <v>753.42</v>
      </c>
      <c r="F155" s="52">
        <f t="shared" si="10"/>
        <v>745</v>
      </c>
    </row>
    <row r="156" spans="2:6" ht="11.25">
      <c r="B156" s="52">
        <v>750</v>
      </c>
      <c r="C156" s="52">
        <f t="shared" si="9"/>
        <v>750</v>
      </c>
      <c r="D156" s="52">
        <f t="shared" si="8"/>
        <v>3.419999999999959</v>
      </c>
      <c r="E156" s="52">
        <f t="shared" si="11"/>
        <v>753.42</v>
      </c>
      <c r="F156" s="52">
        <f t="shared" si="10"/>
        <v>750</v>
      </c>
    </row>
    <row r="157" spans="2:6" ht="144.75" customHeight="1">
      <c r="B157" s="79" t="s">
        <v>245</v>
      </c>
      <c r="C157" s="80"/>
      <c r="D157" s="80"/>
      <c r="E157" s="80"/>
      <c r="F157" s="80"/>
    </row>
  </sheetData>
  <sheetProtection/>
  <mergeCells count="3">
    <mergeCell ref="H46:O46"/>
    <mergeCell ref="B2:F2"/>
    <mergeCell ref="B157:F157"/>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Jeandet Stéphane</cp:lastModifiedBy>
  <dcterms:created xsi:type="dcterms:W3CDTF">2009-09-01T13:17:23Z</dcterms:created>
  <dcterms:modified xsi:type="dcterms:W3CDTF">2016-07-18T09:20:27Z</dcterms:modified>
  <cp:category/>
  <cp:version/>
  <cp:contentType/>
  <cp:contentStatus/>
</cp:coreProperties>
</file>