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15 - Tableau" sheetId="1" r:id="rId1"/>
    <sheet name="F15 - Graphique" sheetId="2" r:id="rId2"/>
    <sheet name="F15 - Carte et données AAH " sheetId="3" r:id="rId3"/>
    <sheet name="F15 - Schéma" sheetId="4" r:id="rId4"/>
  </sheets>
  <definedNames/>
  <calcPr fullCalcOnLoad="1"/>
</workbook>
</file>

<file path=xl/comments3.xml><?xml version="1.0" encoding="utf-8"?>
<comments xmlns="http://schemas.openxmlformats.org/spreadsheetml/2006/main">
  <authors>
    <author>macalvo</author>
  </authors>
  <commentList>
    <comment ref="C100" authorId="0">
      <text>
        <r>
          <rPr>
            <b/>
            <sz val="8"/>
            <rFont val="Tahoma"/>
            <family val="2"/>
          </rPr>
          <t>macalvo:
ne comprend pas les allocataires de st barthelemy et st martin</t>
        </r>
      </text>
    </comment>
  </commentList>
</comments>
</file>

<file path=xl/sharedStrings.xml><?xml version="1.0" encoding="utf-8"?>
<sst xmlns="http://schemas.openxmlformats.org/spreadsheetml/2006/main" count="244" uniqueCount="232">
  <si>
    <t>France entière</t>
  </si>
  <si>
    <t>France métropolitaine</t>
  </si>
  <si>
    <t>N° Dep</t>
  </si>
  <si>
    <t>Libelle Dep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</si>
  <si>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</si>
  <si>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</si>
  <si>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</si>
  <si>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</si>
  <si>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</si>
  <si>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</si>
  <si>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</si>
  <si>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</si>
  <si>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</si>
  <si>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</si>
  <si>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</si>
  <si>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</si>
  <si>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</si>
  <si>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</si>
  <si>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</si>
  <si>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</si>
  <si>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</si>
  <si>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</si>
  <si>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</si>
  <si>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</si>
  <si>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</si>
  <si>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</si>
  <si>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</si>
  <si>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</si>
  <si>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</si>
  <si>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</si>
  <si>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</si>
  <si>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</si>
  <si>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</si>
  <si>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</si>
  <si>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</si>
  <si>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</si>
  <si>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</si>
  <si>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</si>
  <si>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</si>
  <si>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</si>
  <si>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</si>
  <si>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</si>
  <si>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</si>
  <si>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</si>
  <si>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</si>
  <si>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</si>
  <si>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</si>
  <si>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</si>
  <si>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</si>
  <si>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</si>
  <si>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</si>
  <si>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</si>
  <si>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</si>
  <si>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</si>
  <si>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</si>
  <si>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</si>
  <si>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</si>
  <si>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</si>
  <si>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</si>
  <si>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</si>
  <si>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</si>
  <si>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</si>
  <si>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</si>
  <si>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</si>
  <si>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</si>
  <si>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</si>
  <si>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</si>
  <si>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</si>
  <si>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</si>
  <si>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</si>
  <si>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</si>
  <si>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</si>
  <si>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</si>
  <si>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</si>
  <si>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</si>
  <si>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</si>
  <si>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</si>
  <si>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</si>
  <si>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</si>
  <si>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</si>
  <si>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</si>
  <si>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</si>
  <si>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</si>
  <si>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</si>
  <si>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</si>
  <si>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</si>
  <si>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</si>
  <si>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</si>
  <si>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</si>
  <si>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</si>
  <si>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</si>
  <si>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</si>
  <si>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</si>
  <si>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</si>
  <si>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</si>
  <si>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</si>
  <si>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</si>
  <si>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</si>
  <si>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</si>
  <si>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</si>
  <si>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</si>
  <si>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</si>
  <si>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</si>
  <si>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</si>
  <si>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</si>
  <si>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</si>
  <si>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</si>
  <si>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</si>
  <si>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</si>
  <si>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</si>
  <si>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</si>
  <si>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</si>
  <si>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</si>
  <si>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</si>
  <si>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</si>
  <si>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</si>
  <si>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</si>
  <si>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</si>
  <si>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</si>
  <si>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</si>
  <si>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</si>
  <si>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</si>
  <si>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</si>
  <si>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</si>
  <si>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</si>
  <si>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</si>
  <si>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</si>
  <si>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</si>
  <si>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</si>
  <si>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</si>
  <si>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</si>
  <si>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</si>
  <si>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</si>
  <si>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</si>
  <si>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</si>
  <si>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</si>
  <si>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</si>
  <si>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</si>
  <si>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</si>
  <si>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</si>
  <si>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</si>
  <si>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</si>
  <si>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</si>
  <si>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</si>
  <si>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</si>
  <si>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</si>
  <si>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</si>
  <si>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</si>
  <si>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</si>
  <si>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</si>
  <si>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</si>
  <si>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</si>
  <si>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</si>
  <si>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</si>
  <si>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</si>
  <si>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</si>
  <si>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</si>
  <si>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</si>
  <si>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</si>
  <si>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</si>
  <si>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</si>
  <si>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</si>
  <si>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</si>
  <si>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</si>
  <si>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</si>
  <si>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</si>
  <si>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</si>
  <si>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</si>
  <si>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</si>
  <si>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</si>
  <si>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</si>
  <si>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</si>
  <si>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</si>
  <si>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</si>
  <si>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</si>
  <si>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</si>
  <si>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</si>
  <si>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</si>
  <si>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</si>
  <si>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</si>
  <si>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</si>
  <si>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</si>
  <si>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</si>
  <si>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</si>
  <si>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Réunion</t>
  </si>
  <si>
    <t>Sexe</t>
  </si>
  <si>
    <t>Âge</t>
  </si>
  <si>
    <t>Taux de reconnaissance du handicap</t>
  </si>
  <si>
    <t>80 % ou plus</t>
  </si>
  <si>
    <t>Taux de perception de l’AAH</t>
  </si>
  <si>
    <t>Taux plein</t>
  </si>
  <si>
    <t>Taux réduit</t>
  </si>
  <si>
    <t>Compléments d’AAH</t>
  </si>
  <si>
    <t>20 à 29 ans</t>
  </si>
  <si>
    <t>30 à 39 ans</t>
  </si>
  <si>
    <t>40 à 49 ans</t>
  </si>
  <si>
    <t>50 à 59 ans</t>
  </si>
  <si>
    <t>60 ans et plus</t>
  </si>
  <si>
    <t>Situation familiale</t>
  </si>
  <si>
    <t>France métro :</t>
  </si>
  <si>
    <t>DOM :</t>
  </si>
  <si>
    <t>France entière :</t>
  </si>
  <si>
    <t>En %</t>
  </si>
  <si>
    <t>Mayotte</t>
  </si>
  <si>
    <t>Homme</t>
  </si>
  <si>
    <t>Femme</t>
  </si>
  <si>
    <t>50 % à 79 %</t>
  </si>
  <si>
    <t>RA</t>
  </si>
  <si>
    <t>Taux pour 100</t>
  </si>
  <si>
    <t>Allocataires avec la majoration pour vie autonome (MVA)</t>
  </si>
  <si>
    <t>Allocataires avec le complément de ressources</t>
  </si>
  <si>
    <t>S</t>
  </si>
  <si>
    <t>A</t>
  </si>
  <si>
    <t>Effectifs (en nombre)</t>
  </si>
  <si>
    <t xml:space="preserve"> </t>
  </si>
  <si>
    <t xml:space="preserve">    </t>
  </si>
  <si>
    <t xml:space="preserve">   </t>
  </si>
  <si>
    <t>Tableau. Caractéristiques des allocataires de l’AAH fin 2014</t>
  </si>
  <si>
    <t>Champ &gt; France entière.
Sources &gt; CNAF et MSA pour les effectifs, CNAF pour les répartitions (97 % des allocataires de l’AAH relèvent des CAF).</t>
  </si>
  <si>
    <t>Isolé sans enfant</t>
  </si>
  <si>
    <t>Isolé avec enfant(s)</t>
  </si>
  <si>
    <t>Couple sans enfant</t>
  </si>
  <si>
    <t>Couple avec enfant(s)</t>
  </si>
  <si>
    <t>Graphique. Évolution du nombre d’allocataires de l’AAH depuis 1978</t>
  </si>
  <si>
    <t>Champ &gt; Effectifs en France, au 31 décembre de chaque année.
Sources &gt; CNAF, MSA.</t>
  </si>
  <si>
    <t>Effectif</t>
  </si>
  <si>
    <t>Carte. Part d’allocataires de l’AAH, fin 2014, parmi la population âgée de 20 à 64 ans</t>
  </si>
  <si>
    <t xml:space="preserve">Pop  20-64 ans </t>
  </si>
  <si>
    <t>Taux (pour 100)</t>
  </si>
  <si>
    <t>Note &gt; L’abattement « 80/40 » présenté dans ce schéma ne s’applique qu’aux allocataires travaillant en milieu ordinaire.
Lecture &gt; Une personne seule sans ressources perçoit l’AAH à taux plein d’un montant de 808,46 euros par mois, à laquelle peut éventuellement s’ajouter le complément de ressources ou la majoration pour la vie autonome. Une personne seule avec des revenus d’activité inférieurs à 30 % du smic brut bénéficie d’un abattement de 80 % sur ses revenus. Elle perçoit, en plus, une allocation égale à la différence entre le plafond des ressources (808,46 euros) et 20 % de ses revenus d’activité. Au-delà de 30 % du smic, l’allocataire bénéficie d’un abattement de 40 % sur les revenus d’activité au-dessus de ce seuil.</t>
  </si>
  <si>
    <r>
      <t>Schéma. Revenu mensuel garanti, avec intéressement (après
6 mois d’activité), pour une personne seule sans enfant n’ayant pour unique ressource que des revenus d’activité,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avril 2016</t>
    </r>
  </si>
  <si>
    <r>
      <t>Champ &gt; France entière.
Sources &gt; Données CNAF et MSA ; population estimée INSEE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2015.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</si>
</sst>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  <numFmt numFmtId="165" formatCode="#,##0.00&quot; &quot;"/>
    <numFmt numFmtId="166" formatCode="###0"/>
    <numFmt numFmtId="167" formatCode="#,##0.000&quot; &quot;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0.00000"/>
    <numFmt numFmtId="172" formatCode="0.0000"/>
    <numFmt numFmtId="173" formatCode="0.000"/>
    <numFmt numFmtId="174" formatCode="#,##0\ _€"/>
    <numFmt numFmtId="175" formatCode="0.0000000"/>
    <numFmt numFmtId="176" formatCode="0.000000"/>
    <numFmt numFmtId="177" formatCode="0.00000000"/>
    <numFmt numFmtId="178" formatCode="0.000000000"/>
    <numFmt numFmtId="179" formatCode="#\ ##0&quot;  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.00\ [$€-1]_-;\-* #,##0.00\ [$€-1]_-;_-* &quot;-&quot;??\ [$€-1]_-"/>
    <numFmt numFmtId="185" formatCode="#,##0_ ;[Red]\-#,##0\ "/>
    <numFmt numFmtId="186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4" borderId="1" applyNumberFormat="0" applyAlignment="0" applyProtection="0"/>
    <xf numFmtId="0" fontId="11" fillId="45" borderId="2" applyNumberFormat="0" applyAlignment="0" applyProtection="0"/>
    <xf numFmtId="0" fontId="36" fillId="0" borderId="3" applyNumberFormat="0" applyFill="0" applyAlignment="0" applyProtection="0"/>
    <xf numFmtId="0" fontId="12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37" fillId="48" borderId="1" applyNumberFormat="0" applyAlignment="0" applyProtection="0"/>
    <xf numFmtId="0" fontId="13" fillId="13" borderId="2" applyNumberFormat="0" applyAlignment="0" applyProtection="0"/>
    <xf numFmtId="18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8" fillId="49" borderId="0" applyNumberFormat="0" applyBorder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0" borderId="0" applyNumberFormat="0" applyBorder="0" applyAlignment="0" applyProtection="0"/>
    <xf numFmtId="0" fontId="15" fillId="5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16" fillId="7" borderId="0" applyNumberFormat="0" applyBorder="0" applyAlignment="0" applyProtection="0"/>
    <xf numFmtId="0" fontId="43" fillId="44" borderId="7" applyNumberFormat="0" applyAlignment="0" applyProtection="0"/>
    <xf numFmtId="0" fontId="17" fillId="4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53" borderId="17" applyNumberFormat="0" applyAlignment="0" applyProtection="0"/>
    <xf numFmtId="0" fontId="24" fillId="54" borderId="18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55" borderId="0" xfId="0" applyFill="1" applyAlignment="1" applyProtection="1">
      <alignment horizontal="left"/>
      <protection locked="0"/>
    </xf>
    <xf numFmtId="3" fontId="0" fillId="55" borderId="0" xfId="0" applyNumberFormat="1" applyFont="1" applyFill="1" applyAlignment="1" applyProtection="1">
      <alignment/>
      <protection locked="0"/>
    </xf>
    <xf numFmtId="3" fontId="0" fillId="55" borderId="0" xfId="0" applyNumberFormat="1" applyFill="1" applyAlignment="1" applyProtection="1">
      <alignment/>
      <protection locked="0"/>
    </xf>
    <xf numFmtId="3" fontId="0" fillId="55" borderId="0" xfId="0" applyNumberFormat="1" applyFont="1" applyFill="1" applyAlignment="1" quotePrefix="1">
      <alignment/>
    </xf>
    <xf numFmtId="3" fontId="0" fillId="5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textRotation="135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justify" vertical="top" wrapText="1"/>
    </xf>
    <xf numFmtId="3" fontId="6" fillId="56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justify" vertical="top" wrapText="1"/>
    </xf>
    <xf numFmtId="0" fontId="2" fillId="56" borderId="2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top" wrapText="1"/>
    </xf>
    <xf numFmtId="0" fontId="2" fillId="56" borderId="22" xfId="0" applyFont="1" applyFill="1" applyBorder="1" applyAlignment="1">
      <alignment horizontal="center" vertical="top" wrapText="1"/>
    </xf>
    <xf numFmtId="0" fontId="2" fillId="56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20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166" fontId="27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6" fillId="0" borderId="19" xfId="0" applyNumberFormat="1" applyFont="1" applyFill="1" applyBorder="1" applyAlignment="1" applyProtection="1">
      <alignment horizontal="center" vertical="center"/>
      <protection locked="0"/>
    </xf>
    <xf numFmtId="1" fontId="26" fillId="0" borderId="19" xfId="0" applyNumberFormat="1" applyFont="1" applyFill="1" applyBorder="1" applyAlignment="1" applyProtection="1">
      <alignment horizontal="center" vertical="center"/>
      <protection locked="0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2" fillId="56" borderId="19" xfId="0" applyNumberFormat="1" applyFont="1" applyFill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5" fillId="55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0" fontId="2" fillId="56" borderId="19" xfId="0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168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56" borderId="20" xfId="0" applyFont="1" applyFill="1" applyBorder="1" applyAlignment="1">
      <alignment vertical="center"/>
    </xf>
    <xf numFmtId="0" fontId="2" fillId="56" borderId="22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68" fontId="2" fillId="0" borderId="20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9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Euro 2" xfId="74"/>
    <cellStyle name="Insatisfaisant" xfId="75"/>
    <cellStyle name="Insatisfaisant 2" xfId="76"/>
    <cellStyle name="Hyperlink" xfId="77"/>
    <cellStyle name="Followed Hyperlink" xfId="78"/>
    <cellStyle name="Comma" xfId="79"/>
    <cellStyle name="Comma [0]" xfId="80"/>
    <cellStyle name="Currency" xfId="81"/>
    <cellStyle name="Currency [0]" xfId="82"/>
    <cellStyle name="Neutre" xfId="83"/>
    <cellStyle name="Neutre 2" xfId="84"/>
    <cellStyle name="Percent" xfId="85"/>
    <cellStyle name="Pourcentage 2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 2" xfId="94"/>
    <cellStyle name="Titre 1" xfId="95"/>
    <cellStyle name="Titre 1 2" xfId="96"/>
    <cellStyle name="Titre 2" xfId="97"/>
    <cellStyle name="Titre 2 2" xfId="98"/>
    <cellStyle name="Titre 3" xfId="99"/>
    <cellStyle name="Titre 3 2" xfId="100"/>
    <cellStyle name="Titre 4" xfId="101"/>
    <cellStyle name="Titre 4 2" xfId="102"/>
    <cellStyle name="Total" xfId="103"/>
    <cellStyle name="Total 2" xfId="104"/>
    <cellStyle name="Vérification" xfId="105"/>
    <cellStyle name="Vérification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showGridLines="0" tabSelected="1" zoomScalePageLayoutView="0" workbookViewId="0" topLeftCell="A1">
      <selection activeCell="G27" sqref="G27"/>
    </sheetView>
  </sheetViews>
  <sheetFormatPr defaultColWidth="11.421875" defaultRowHeight="12.75"/>
  <cols>
    <col min="1" max="1" width="3.7109375" style="0" customWidth="1"/>
    <col min="2" max="2" width="45.28125" style="0" customWidth="1"/>
    <col min="3" max="3" width="15.28125" style="0" customWidth="1"/>
    <col min="5" max="5" width="11.7109375" style="0" bestFit="1" customWidth="1"/>
    <col min="7" max="7" width="25.00390625" style="0" customWidth="1"/>
  </cols>
  <sheetData>
    <row r="1" ht="19.5" customHeight="1"/>
    <row r="2" spans="2:7" ht="13.5" customHeight="1">
      <c r="B2" s="68" t="s">
        <v>217</v>
      </c>
      <c r="C2" s="69"/>
      <c r="G2" s="2"/>
    </row>
    <row r="3" spans="2:3" ht="12.75">
      <c r="B3" s="2"/>
      <c r="C3" s="26" t="s">
        <v>202</v>
      </c>
    </row>
    <row r="4" spans="2:3" ht="15" customHeight="1">
      <c r="B4" s="18" t="s">
        <v>213</v>
      </c>
      <c r="C4" s="19">
        <v>1040500</v>
      </c>
    </row>
    <row r="5" spans="2:5" ht="15" customHeight="1">
      <c r="B5" s="27" t="s">
        <v>185</v>
      </c>
      <c r="C5" s="25"/>
      <c r="E5" s="14"/>
    </row>
    <row r="6" spans="2:7" ht="15" customHeight="1">
      <c r="B6" s="21" t="s">
        <v>204</v>
      </c>
      <c r="C6" s="22">
        <v>51</v>
      </c>
      <c r="F6" s="3"/>
      <c r="G6" s="3"/>
    </row>
    <row r="7" spans="2:6" ht="15" customHeight="1">
      <c r="B7" s="23" t="s">
        <v>205</v>
      </c>
      <c r="C7" s="24">
        <v>49</v>
      </c>
      <c r="F7" s="3"/>
    </row>
    <row r="8" spans="2:6" ht="15" customHeight="1">
      <c r="B8" s="27" t="s">
        <v>186</v>
      </c>
      <c r="C8" s="25"/>
      <c r="F8" s="3"/>
    </row>
    <row r="9" spans="2:8" ht="15" customHeight="1">
      <c r="B9" s="21" t="s">
        <v>193</v>
      </c>
      <c r="C9" s="22">
        <v>13</v>
      </c>
      <c r="G9" s="7"/>
      <c r="H9" s="8"/>
    </row>
    <row r="10" spans="2:8" ht="15" customHeight="1">
      <c r="B10" s="21" t="s">
        <v>194</v>
      </c>
      <c r="C10" s="22">
        <v>17</v>
      </c>
      <c r="G10" s="7"/>
      <c r="H10" s="8"/>
    </row>
    <row r="11" spans="2:8" ht="15" customHeight="1">
      <c r="B11" s="21" t="s">
        <v>195</v>
      </c>
      <c r="C11" s="22">
        <v>27</v>
      </c>
      <c r="G11" s="7"/>
      <c r="H11" s="8"/>
    </row>
    <row r="12" spans="2:10" ht="15" customHeight="1">
      <c r="B12" s="21" t="s">
        <v>196</v>
      </c>
      <c r="C12" s="22">
        <v>32</v>
      </c>
      <c r="G12" s="9"/>
      <c r="H12" s="9"/>
      <c r="J12" s="5"/>
    </row>
    <row r="13" spans="2:10" ht="15" customHeight="1">
      <c r="B13" s="23" t="s">
        <v>197</v>
      </c>
      <c r="C13" s="24">
        <v>11</v>
      </c>
      <c r="G13" s="9"/>
      <c r="H13" s="9"/>
      <c r="J13" s="5"/>
    </row>
    <row r="14" spans="2:8" ht="15" customHeight="1">
      <c r="B14" s="27" t="s">
        <v>198</v>
      </c>
      <c r="C14" s="25"/>
      <c r="G14" s="7"/>
      <c r="H14" s="8"/>
    </row>
    <row r="15" spans="2:8" ht="15" customHeight="1">
      <c r="B15" s="21" t="s">
        <v>219</v>
      </c>
      <c r="C15" s="22">
        <v>71</v>
      </c>
      <c r="G15" s="7"/>
      <c r="H15" s="8"/>
    </row>
    <row r="16" spans="2:8" ht="15" customHeight="1">
      <c r="B16" s="21" t="s">
        <v>220</v>
      </c>
      <c r="C16" s="22">
        <v>6</v>
      </c>
      <c r="G16" s="7"/>
      <c r="H16" s="10"/>
    </row>
    <row r="17" spans="2:8" ht="15" customHeight="1">
      <c r="B17" s="21" t="s">
        <v>221</v>
      </c>
      <c r="C17" s="22">
        <v>14</v>
      </c>
      <c r="G17" s="7"/>
      <c r="H17" s="11"/>
    </row>
    <row r="18" spans="2:8" ht="15" customHeight="1">
      <c r="B18" s="23" t="s">
        <v>222</v>
      </c>
      <c r="C18" s="24">
        <v>9</v>
      </c>
      <c r="F18" s="3"/>
      <c r="G18" s="7"/>
      <c r="H18" s="11"/>
    </row>
    <row r="19" spans="2:10" ht="15" customHeight="1">
      <c r="B19" s="20" t="s">
        <v>187</v>
      </c>
      <c r="C19" s="25"/>
      <c r="F19" s="3"/>
      <c r="G19" s="7"/>
      <c r="H19" s="11"/>
      <c r="J19" s="3"/>
    </row>
    <row r="20" spans="2:10" ht="15" customHeight="1">
      <c r="B20" s="21" t="s">
        <v>206</v>
      </c>
      <c r="C20" s="22">
        <v>40</v>
      </c>
      <c r="G20" s="7"/>
      <c r="H20" s="11"/>
      <c r="J20" s="3"/>
    </row>
    <row r="21" spans="2:8" ht="15" customHeight="1">
      <c r="B21" s="23" t="s">
        <v>188</v>
      </c>
      <c r="C21" s="24">
        <v>60</v>
      </c>
      <c r="G21" s="7"/>
      <c r="H21" s="11"/>
    </row>
    <row r="22" spans="2:8" ht="15" customHeight="1">
      <c r="B22" s="27" t="s">
        <v>189</v>
      </c>
      <c r="C22" s="25"/>
      <c r="F22" s="3"/>
      <c r="G22" s="7"/>
      <c r="H22" s="11"/>
    </row>
    <row r="23" spans="2:8" ht="15" customHeight="1">
      <c r="B23" s="21" t="s">
        <v>190</v>
      </c>
      <c r="C23" s="22">
        <v>60</v>
      </c>
      <c r="F23" s="3"/>
      <c r="G23" s="7"/>
      <c r="H23" s="11"/>
    </row>
    <row r="24" spans="2:8" ht="15" customHeight="1">
      <c r="B24" s="23" t="s">
        <v>191</v>
      </c>
      <c r="C24" s="24">
        <v>40</v>
      </c>
      <c r="G24" s="7"/>
      <c r="H24" s="11"/>
    </row>
    <row r="25" spans="2:8" ht="15" customHeight="1">
      <c r="B25" s="27" t="s">
        <v>192</v>
      </c>
      <c r="C25" s="25"/>
      <c r="G25" s="7"/>
      <c r="H25" s="11"/>
    </row>
    <row r="26" spans="2:11" ht="15" customHeight="1">
      <c r="B26" s="29" t="s">
        <v>209</v>
      </c>
      <c r="C26" s="22">
        <v>14</v>
      </c>
      <c r="G26" s="12"/>
      <c r="H26" s="5"/>
      <c r="I26" s="5"/>
      <c r="J26" s="5"/>
      <c r="K26" s="5"/>
    </row>
    <row r="27" spans="2:11" ht="15" customHeight="1">
      <c r="B27" s="28" t="s">
        <v>210</v>
      </c>
      <c r="C27" s="24">
        <v>6</v>
      </c>
      <c r="G27" s="12"/>
      <c r="H27" s="5"/>
      <c r="I27" s="5"/>
      <c r="J27" s="5"/>
      <c r="K27" s="5"/>
    </row>
    <row r="28" spans="2:9" ht="37.5" customHeight="1">
      <c r="B28" s="66" t="s">
        <v>218</v>
      </c>
      <c r="C28" s="67"/>
      <c r="G28" s="9"/>
      <c r="H28" s="9"/>
      <c r="I28" s="5"/>
    </row>
    <row r="29" spans="7:8" ht="12.75">
      <c r="G29" s="7"/>
      <c r="H29" s="11"/>
    </row>
    <row r="30" spans="7:8" ht="12.75">
      <c r="G30" s="7"/>
      <c r="H30" s="11"/>
    </row>
    <row r="31" spans="7:8" ht="12.75">
      <c r="G31" s="7"/>
      <c r="H31" s="11"/>
    </row>
    <row r="32" spans="7:8" ht="12.75">
      <c r="G32" s="7"/>
      <c r="H32" s="11"/>
    </row>
    <row r="33" spans="7:8" ht="12.75">
      <c r="G33" s="7"/>
      <c r="H33" s="11"/>
    </row>
    <row r="34" spans="7:8" ht="12.75">
      <c r="G34" s="7"/>
      <c r="H34" s="11"/>
    </row>
  </sheetData>
  <sheetProtection/>
  <mergeCells count="2">
    <mergeCell ref="B28:C28"/>
    <mergeCell ref="B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13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3.7109375" style="0" customWidth="1"/>
    <col min="2" max="2" width="16.57421875" style="0" customWidth="1"/>
    <col min="3" max="33" width="5.00390625" style="0" bestFit="1" customWidth="1"/>
    <col min="34" max="34" width="5.00390625" style="0" customWidth="1"/>
    <col min="35" max="39" width="5.00390625" style="0" bestFit="1" customWidth="1"/>
  </cols>
  <sheetData>
    <row r="1" ht="19.5" customHeight="1"/>
    <row r="2" spans="2:39" ht="21.75" customHeight="1">
      <c r="B2" s="70" t="s">
        <v>223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2:39" s="1" customFormat="1" ht="12.75">
      <c r="B3" s="30"/>
      <c r="C3" s="33">
        <v>1978</v>
      </c>
      <c r="D3" s="33">
        <v>1979</v>
      </c>
      <c r="E3" s="33">
        <v>1980</v>
      </c>
      <c r="F3" s="33">
        <v>1981</v>
      </c>
      <c r="G3" s="33">
        <v>1982</v>
      </c>
      <c r="H3" s="33">
        <v>1983</v>
      </c>
      <c r="I3" s="33">
        <v>1984</v>
      </c>
      <c r="J3" s="33">
        <v>1985</v>
      </c>
      <c r="K3" s="33">
        <v>1986</v>
      </c>
      <c r="L3" s="33">
        <v>1987</v>
      </c>
      <c r="M3" s="33">
        <v>1988</v>
      </c>
      <c r="N3" s="33">
        <v>1989</v>
      </c>
      <c r="O3" s="33">
        <v>1990</v>
      </c>
      <c r="P3" s="33">
        <v>1991</v>
      </c>
      <c r="Q3" s="33">
        <v>1992</v>
      </c>
      <c r="R3" s="34">
        <v>1993</v>
      </c>
      <c r="S3" s="34">
        <v>1994</v>
      </c>
      <c r="T3" s="34">
        <v>1995</v>
      </c>
      <c r="U3" s="34">
        <v>1996</v>
      </c>
      <c r="V3" s="34">
        <v>1997</v>
      </c>
      <c r="W3" s="34">
        <v>1998</v>
      </c>
      <c r="X3" s="34">
        <v>1999</v>
      </c>
      <c r="Y3" s="34">
        <v>2000</v>
      </c>
      <c r="Z3" s="34">
        <v>2001</v>
      </c>
      <c r="AA3" s="34">
        <f>+Z3+1</f>
        <v>2002</v>
      </c>
      <c r="AB3" s="34">
        <f>+AA3+1</f>
        <v>2003</v>
      </c>
      <c r="AC3" s="35">
        <f>+AB3+1</f>
        <v>2004</v>
      </c>
      <c r="AD3" s="35">
        <f>+AC3+1</f>
        <v>2005</v>
      </c>
      <c r="AE3" s="35">
        <f>+AD3+1</f>
        <v>2006</v>
      </c>
      <c r="AF3" s="36">
        <v>2007</v>
      </c>
      <c r="AG3" s="36">
        <v>2008</v>
      </c>
      <c r="AH3" s="34">
        <v>2009</v>
      </c>
      <c r="AI3" s="34">
        <v>2010</v>
      </c>
      <c r="AJ3" s="34">
        <v>2011</v>
      </c>
      <c r="AK3" s="34">
        <v>2012</v>
      </c>
      <c r="AL3" s="34">
        <v>2013</v>
      </c>
      <c r="AM3" s="34">
        <v>2014</v>
      </c>
    </row>
    <row r="4" spans="2:39" ht="12.75">
      <c r="B4" s="31" t="s">
        <v>1</v>
      </c>
      <c r="C4" s="37">
        <v>243</v>
      </c>
      <c r="D4" s="37">
        <v>300</v>
      </c>
      <c r="E4" s="37">
        <v>356</v>
      </c>
      <c r="F4" s="37">
        <v>406</v>
      </c>
      <c r="G4" s="37">
        <v>428</v>
      </c>
      <c r="H4" s="37">
        <v>451</v>
      </c>
      <c r="I4" s="37">
        <v>458</v>
      </c>
      <c r="J4" s="37">
        <v>457</v>
      </c>
      <c r="K4" s="37">
        <v>459</v>
      </c>
      <c r="L4" s="37">
        <v>471</v>
      </c>
      <c r="M4" s="37">
        <v>491</v>
      </c>
      <c r="N4" s="37">
        <v>505</v>
      </c>
      <c r="O4" s="37">
        <v>519</v>
      </c>
      <c r="P4" s="37">
        <v>533</v>
      </c>
      <c r="Q4" s="37">
        <v>549</v>
      </c>
      <c r="R4" s="38">
        <v>562.7</v>
      </c>
      <c r="S4" s="38">
        <v>578</v>
      </c>
      <c r="T4" s="39">
        <v>593.5</v>
      </c>
      <c r="U4" s="39">
        <v>609.1</v>
      </c>
      <c r="V4" s="39">
        <v>626.667</v>
      </c>
      <c r="W4" s="39">
        <v>646.7069999999999</v>
      </c>
      <c r="X4" s="39">
        <v>671.329</v>
      </c>
      <c r="Y4" s="39">
        <v>689.008</v>
      </c>
      <c r="Z4" s="39">
        <v>710.8109999999999</v>
      </c>
      <c r="AA4" s="39">
        <v>726.648</v>
      </c>
      <c r="AB4" s="39">
        <v>741.211</v>
      </c>
      <c r="AC4" s="39">
        <v>760.078</v>
      </c>
      <c r="AD4" s="39">
        <v>774.21</v>
      </c>
      <c r="AE4" s="39">
        <v>776.646</v>
      </c>
      <c r="AF4" s="39">
        <v>786</v>
      </c>
      <c r="AG4" s="39">
        <v>820</v>
      </c>
      <c r="AH4" s="39">
        <v>854</v>
      </c>
      <c r="AI4" s="39">
        <v>885</v>
      </c>
      <c r="AJ4" s="40">
        <v>925</v>
      </c>
      <c r="AK4" s="40">
        <v>965</v>
      </c>
      <c r="AL4" s="40">
        <v>990</v>
      </c>
      <c r="AM4" s="40">
        <v>1007</v>
      </c>
    </row>
    <row r="5" spans="2:39" ht="12.75">
      <c r="B5" s="32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>
        <v>524</v>
      </c>
      <c r="O5" s="42">
        <v>538.7</v>
      </c>
      <c r="P5" s="42">
        <v>552.9</v>
      </c>
      <c r="Q5" s="42">
        <v>568.8</v>
      </c>
      <c r="R5" s="42">
        <v>582.7</v>
      </c>
      <c r="S5" s="42">
        <v>598.4</v>
      </c>
      <c r="T5" s="42">
        <v>614.3</v>
      </c>
      <c r="U5" s="42">
        <v>630.6</v>
      </c>
      <c r="V5" s="42">
        <v>648.172</v>
      </c>
      <c r="W5" s="42">
        <v>668.455</v>
      </c>
      <c r="X5" s="42">
        <v>694.18</v>
      </c>
      <c r="Y5" s="42">
        <v>712.538</v>
      </c>
      <c r="Z5" s="42">
        <v>734.755</v>
      </c>
      <c r="AA5" s="42">
        <v>751.128</v>
      </c>
      <c r="AB5" s="42">
        <v>766.435</v>
      </c>
      <c r="AC5" s="42">
        <v>786.0989999999999</v>
      </c>
      <c r="AD5" s="42">
        <v>800.959</v>
      </c>
      <c r="AE5" s="42">
        <v>803.8059999999999</v>
      </c>
      <c r="AF5" s="43">
        <v>813</v>
      </c>
      <c r="AG5" s="41">
        <v>849</v>
      </c>
      <c r="AH5" s="42">
        <v>883</v>
      </c>
      <c r="AI5" s="42">
        <v>915</v>
      </c>
      <c r="AJ5" s="42">
        <v>957</v>
      </c>
      <c r="AK5" s="42">
        <v>997</v>
      </c>
      <c r="AL5" s="42">
        <v>1022</v>
      </c>
      <c r="AM5" s="42">
        <v>1041</v>
      </c>
    </row>
    <row r="6" spans="2:39" ht="27.75" customHeight="1">
      <c r="B6" s="72" t="s">
        <v>224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</row>
    <row r="7" spans="31:32" ht="12.75">
      <c r="AE7" s="3"/>
      <c r="AF7" s="3"/>
    </row>
    <row r="10" ht="12.75">
      <c r="AH10" s="3"/>
    </row>
    <row r="13" ht="12.75">
      <c r="AG13" s="4"/>
    </row>
  </sheetData>
  <sheetProtection/>
  <mergeCells count="2">
    <mergeCell ref="B2:AM2"/>
    <mergeCell ref="B6:A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5"/>
  <sheetViews>
    <sheetView showGridLines="0" zoomScalePageLayoutView="0" workbookViewId="0" topLeftCell="A76">
      <selection activeCell="M96" sqref="M96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3" width="21.00390625" style="0" customWidth="1"/>
    <col min="4" max="4" width="10.00390625" style="0" customWidth="1"/>
    <col min="5" max="5" width="14.140625" style="0" customWidth="1"/>
    <col min="6" max="6" width="14.57421875" style="0" customWidth="1"/>
    <col min="7" max="7" width="6.57421875" style="0" customWidth="1"/>
    <col min="8" max="8" width="13.140625" style="0" customWidth="1"/>
    <col min="10" max="11" width="14.7109375" style="0" customWidth="1"/>
  </cols>
  <sheetData>
    <row r="1" ht="19.5" customHeight="1"/>
    <row r="2" spans="2:6" ht="16.5" customHeight="1">
      <c r="B2" s="74" t="s">
        <v>226</v>
      </c>
      <c r="C2" s="74"/>
      <c r="D2" s="74"/>
      <c r="E2" s="74"/>
      <c r="F2" s="74"/>
    </row>
    <row r="3" spans="2:8" ht="12.75">
      <c r="B3" s="36" t="s">
        <v>2</v>
      </c>
      <c r="C3" s="36" t="s">
        <v>3</v>
      </c>
      <c r="D3" s="36" t="s">
        <v>225</v>
      </c>
      <c r="E3" s="49" t="s">
        <v>227</v>
      </c>
      <c r="F3" s="36" t="s">
        <v>228</v>
      </c>
      <c r="H3" s="6"/>
    </row>
    <row r="4" spans="2:8" ht="12" customHeight="1">
      <c r="B4" s="53">
        <v>1</v>
      </c>
      <c r="C4" s="52" t="s">
        <v>4</v>
      </c>
      <c r="D4" s="54">
        <v>6676</v>
      </c>
      <c r="E4" s="55">
        <v>363049</v>
      </c>
      <c r="F4" s="56">
        <f aca="true" t="shared" si="0" ref="F4:F67">D4/E4*100</f>
        <v>1.8388702351473218</v>
      </c>
      <c r="G4" s="4"/>
      <c r="H4" s="1"/>
    </row>
    <row r="5" spans="2:8" ht="12" customHeight="1">
      <c r="B5" s="41">
        <v>2</v>
      </c>
      <c r="C5" s="52" t="s">
        <v>5</v>
      </c>
      <c r="D5" s="54">
        <v>11262</v>
      </c>
      <c r="E5" s="55">
        <v>303132</v>
      </c>
      <c r="F5" s="56">
        <f t="shared" si="0"/>
        <v>3.7152131744586514</v>
      </c>
      <c r="G5" s="4"/>
      <c r="H5" s="1"/>
    </row>
    <row r="6" spans="2:7" ht="12" customHeight="1">
      <c r="B6" s="41">
        <v>3</v>
      </c>
      <c r="C6" s="52" t="s">
        <v>6</v>
      </c>
      <c r="D6" s="54">
        <v>8938</v>
      </c>
      <c r="E6" s="55">
        <v>184857</v>
      </c>
      <c r="F6" s="56">
        <f t="shared" si="0"/>
        <v>4.8350887442726</v>
      </c>
      <c r="G6" s="4"/>
    </row>
    <row r="7" spans="2:7" ht="12" customHeight="1">
      <c r="B7" s="41">
        <v>4</v>
      </c>
      <c r="C7" s="52" t="s">
        <v>7</v>
      </c>
      <c r="D7" s="54">
        <v>2985</v>
      </c>
      <c r="E7" s="55">
        <v>88075</v>
      </c>
      <c r="F7" s="56">
        <f t="shared" si="0"/>
        <v>3.389156968492762</v>
      </c>
      <c r="G7" s="4"/>
    </row>
    <row r="8" spans="2:7" ht="12" customHeight="1">
      <c r="B8" s="41">
        <v>5</v>
      </c>
      <c r="C8" s="52" t="s">
        <v>8</v>
      </c>
      <c r="D8" s="54">
        <v>2352</v>
      </c>
      <c r="E8" s="55">
        <v>77981</v>
      </c>
      <c r="F8" s="56">
        <f t="shared" si="0"/>
        <v>3.016119311114246</v>
      </c>
      <c r="G8" s="4"/>
    </row>
    <row r="9" spans="2:7" ht="12" customHeight="1">
      <c r="B9" s="41">
        <v>6</v>
      </c>
      <c r="C9" s="52" t="s">
        <v>9</v>
      </c>
      <c r="D9" s="54">
        <v>20658</v>
      </c>
      <c r="E9" s="55">
        <v>600310</v>
      </c>
      <c r="F9" s="56">
        <f t="shared" si="0"/>
        <v>3.441222035281771</v>
      </c>
      <c r="G9" s="4"/>
    </row>
    <row r="10" spans="2:7" ht="12" customHeight="1">
      <c r="B10" s="41">
        <v>7</v>
      </c>
      <c r="C10" s="52" t="s">
        <v>10</v>
      </c>
      <c r="D10" s="54">
        <v>5843</v>
      </c>
      <c r="E10" s="55">
        <v>176427</v>
      </c>
      <c r="F10" s="56">
        <f t="shared" si="0"/>
        <v>3.311851360619406</v>
      </c>
      <c r="G10" s="4"/>
    </row>
    <row r="11" spans="2:7" ht="12" customHeight="1">
      <c r="B11" s="41">
        <v>8</v>
      </c>
      <c r="C11" s="52" t="s">
        <v>11</v>
      </c>
      <c r="D11" s="54">
        <v>5369</v>
      </c>
      <c r="E11" s="55">
        <v>158215</v>
      </c>
      <c r="F11" s="56">
        <f t="shared" si="0"/>
        <v>3.3934835508643304</v>
      </c>
      <c r="G11" s="4"/>
    </row>
    <row r="12" spans="2:7" ht="12" customHeight="1">
      <c r="B12" s="41">
        <v>9</v>
      </c>
      <c r="C12" s="52" t="s">
        <v>12</v>
      </c>
      <c r="D12" s="54">
        <v>3093</v>
      </c>
      <c r="E12" s="55">
        <v>83227</v>
      </c>
      <c r="F12" s="56">
        <f t="shared" si="0"/>
        <v>3.7163420524589377</v>
      </c>
      <c r="G12" s="4"/>
    </row>
    <row r="13" spans="2:11" ht="12" customHeight="1">
      <c r="B13" s="41">
        <v>10</v>
      </c>
      <c r="C13" s="52" t="s">
        <v>13</v>
      </c>
      <c r="D13" s="54">
        <v>5075</v>
      </c>
      <c r="E13" s="55">
        <v>170849</v>
      </c>
      <c r="F13" s="56">
        <f t="shared" si="0"/>
        <v>2.970459294464703</v>
      </c>
      <c r="G13" s="4"/>
      <c r="H13" s="44"/>
      <c r="I13" s="36" t="s">
        <v>225</v>
      </c>
      <c r="J13" s="49" t="s">
        <v>227</v>
      </c>
      <c r="K13" s="45" t="s">
        <v>208</v>
      </c>
    </row>
    <row r="14" spans="2:11" ht="12" customHeight="1">
      <c r="B14" s="41" t="s">
        <v>219</v>
      </c>
      <c r="C14" s="52" t="s">
        <v>14</v>
      </c>
      <c r="D14" s="54">
        <v>7756</v>
      </c>
      <c r="E14" s="55">
        <v>198957</v>
      </c>
      <c r="F14" s="56">
        <f t="shared" si="0"/>
        <v>3.8983297898540887</v>
      </c>
      <c r="G14" s="4"/>
      <c r="H14" s="51" t="s">
        <v>199</v>
      </c>
      <c r="I14" s="46">
        <v>1006904</v>
      </c>
      <c r="J14" s="48">
        <v>36646685</v>
      </c>
      <c r="K14" s="47">
        <f>I14/J14*100</f>
        <v>2.747599134819425</v>
      </c>
    </row>
    <row r="15" spans="2:11" ht="12" customHeight="1">
      <c r="B15" s="41" t="s">
        <v>220</v>
      </c>
      <c r="C15" s="52" t="s">
        <v>15</v>
      </c>
      <c r="D15" s="54">
        <v>5642</v>
      </c>
      <c r="E15" s="55">
        <v>148402</v>
      </c>
      <c r="F15" s="56">
        <f t="shared" si="0"/>
        <v>3.80183555477689</v>
      </c>
      <c r="G15" s="4"/>
      <c r="H15" s="51" t="s">
        <v>200</v>
      </c>
      <c r="I15" s="46">
        <f>I16-I14</f>
        <v>33631</v>
      </c>
      <c r="J15" s="50">
        <v>1168528</v>
      </c>
      <c r="K15" s="47">
        <f>I15/J15*100</f>
        <v>2.878065395095368</v>
      </c>
    </row>
    <row r="16" spans="2:11" ht="12" customHeight="1">
      <c r="B16" s="41" t="s">
        <v>221</v>
      </c>
      <c r="C16" s="52" t="s">
        <v>16</v>
      </c>
      <c r="D16" s="54">
        <v>30476</v>
      </c>
      <c r="E16" s="55">
        <v>1141503</v>
      </c>
      <c r="F16" s="56">
        <f t="shared" si="0"/>
        <v>2.669813395146574</v>
      </c>
      <c r="G16" s="4"/>
      <c r="H16" s="51" t="s">
        <v>201</v>
      </c>
      <c r="I16" s="46">
        <v>1040535</v>
      </c>
      <c r="J16" s="48">
        <v>37815213</v>
      </c>
      <c r="K16" s="47">
        <f>I16/J16*100</f>
        <v>2.751630673083872</v>
      </c>
    </row>
    <row r="17" spans="2:7" ht="12" customHeight="1">
      <c r="B17" s="41" t="s">
        <v>222</v>
      </c>
      <c r="C17" s="52" t="s">
        <v>17</v>
      </c>
      <c r="D17" s="54">
        <v>10098</v>
      </c>
      <c r="E17" s="55">
        <v>388177</v>
      </c>
      <c r="F17" s="56">
        <f t="shared" si="0"/>
        <v>2.6013906027405023</v>
      </c>
      <c r="G17" s="4"/>
    </row>
    <row r="18" spans="2:11" ht="12" customHeight="1">
      <c r="B18" s="41" t="s">
        <v>18</v>
      </c>
      <c r="C18" s="52" t="s">
        <v>19</v>
      </c>
      <c r="D18" s="54">
        <v>2720</v>
      </c>
      <c r="E18" s="55">
        <v>80035</v>
      </c>
      <c r="F18" s="56">
        <f t="shared" si="0"/>
        <v>3.3985131504966577</v>
      </c>
      <c r="G18" s="4"/>
      <c r="J18" s="5"/>
      <c r="K18" s="4"/>
    </row>
    <row r="19" spans="2:9" ht="12" customHeight="1">
      <c r="B19" s="41" t="s">
        <v>20</v>
      </c>
      <c r="C19" s="52" t="s">
        <v>21</v>
      </c>
      <c r="D19" s="54">
        <v>6804</v>
      </c>
      <c r="E19" s="55">
        <v>196599</v>
      </c>
      <c r="F19" s="56">
        <f t="shared" si="0"/>
        <v>3.460851784597073</v>
      </c>
      <c r="G19" s="4"/>
      <c r="I19" s="5"/>
    </row>
    <row r="20" spans="2:7" ht="12" customHeight="1">
      <c r="B20" s="41" t="s">
        <v>22</v>
      </c>
      <c r="C20" s="52" t="s">
        <v>23</v>
      </c>
      <c r="D20" s="54">
        <v>10939</v>
      </c>
      <c r="E20" s="55">
        <v>344128</v>
      </c>
      <c r="F20" s="56">
        <f t="shared" si="0"/>
        <v>3.1787590663939</v>
      </c>
      <c r="G20" s="4"/>
    </row>
    <row r="21" spans="2:7" ht="12" customHeight="1">
      <c r="B21" s="41" t="s">
        <v>24</v>
      </c>
      <c r="C21" s="52" t="s">
        <v>25</v>
      </c>
      <c r="D21" s="54">
        <v>6260</v>
      </c>
      <c r="E21" s="55">
        <v>170173</v>
      </c>
      <c r="F21" s="56">
        <f t="shared" si="0"/>
        <v>3.6786094151246083</v>
      </c>
      <c r="G21" s="4"/>
    </row>
    <row r="22" spans="2:7" ht="12" customHeight="1">
      <c r="B22" s="41" t="s">
        <v>26</v>
      </c>
      <c r="C22" s="52" t="s">
        <v>27</v>
      </c>
      <c r="D22" s="54">
        <v>4895</v>
      </c>
      <c r="E22" s="55">
        <v>128394</v>
      </c>
      <c r="F22" s="56">
        <f t="shared" si="0"/>
        <v>3.81248344938237</v>
      </c>
      <c r="G22" s="4"/>
    </row>
    <row r="23" spans="2:7" ht="12" customHeight="1">
      <c r="B23" s="41" t="s">
        <v>28</v>
      </c>
      <c r="C23" s="52" t="s">
        <v>29</v>
      </c>
      <c r="D23" s="54">
        <v>2905</v>
      </c>
      <c r="E23" s="55">
        <v>88725</v>
      </c>
      <c r="F23" s="56">
        <f t="shared" si="0"/>
        <v>3.274161735700197</v>
      </c>
      <c r="G23" s="4"/>
    </row>
    <row r="24" spans="2:7" ht="12" customHeight="1">
      <c r="B24" s="41" t="s">
        <v>30</v>
      </c>
      <c r="C24" s="52" t="s">
        <v>31</v>
      </c>
      <c r="D24" s="54">
        <v>3624</v>
      </c>
      <c r="E24" s="55">
        <v>100956</v>
      </c>
      <c r="F24" s="56">
        <f t="shared" si="0"/>
        <v>3.58968263401878</v>
      </c>
      <c r="G24" s="4"/>
    </row>
    <row r="25" spans="2:7" ht="12" customHeight="1">
      <c r="B25" s="41" t="s">
        <v>32</v>
      </c>
      <c r="C25" s="52" t="s">
        <v>33</v>
      </c>
      <c r="D25" s="54">
        <v>7469</v>
      </c>
      <c r="E25" s="55">
        <v>304329</v>
      </c>
      <c r="F25" s="56">
        <f t="shared" si="0"/>
        <v>2.4542518130050044</v>
      </c>
      <c r="G25" s="4"/>
    </row>
    <row r="26" spans="2:7" ht="12" customHeight="1">
      <c r="B26" s="41" t="s">
        <v>34</v>
      </c>
      <c r="C26" s="52" t="s">
        <v>35</v>
      </c>
      <c r="D26" s="54">
        <v>10386</v>
      </c>
      <c r="E26" s="55">
        <v>317369</v>
      </c>
      <c r="F26" s="56">
        <f t="shared" si="0"/>
        <v>3.272531343640998</v>
      </c>
      <c r="G26" s="4"/>
    </row>
    <row r="27" spans="2:7" ht="12" customHeight="1">
      <c r="B27" s="57">
        <v>23</v>
      </c>
      <c r="C27" s="52" t="s">
        <v>36</v>
      </c>
      <c r="D27" s="54">
        <v>2782</v>
      </c>
      <c r="E27" s="55">
        <v>63367</v>
      </c>
      <c r="F27" s="56">
        <f t="shared" si="0"/>
        <v>4.39029778907002</v>
      </c>
      <c r="G27" s="4"/>
    </row>
    <row r="28" spans="2:7" ht="12" customHeight="1">
      <c r="B28" s="41" t="s">
        <v>37</v>
      </c>
      <c r="C28" s="52" t="s">
        <v>38</v>
      </c>
      <c r="D28" s="54">
        <v>7485</v>
      </c>
      <c r="E28" s="55">
        <v>223701</v>
      </c>
      <c r="F28" s="56">
        <f t="shared" si="0"/>
        <v>3.3459841484839137</v>
      </c>
      <c r="G28" s="4"/>
    </row>
    <row r="29" spans="2:8" ht="12" customHeight="1">
      <c r="B29" s="41" t="s">
        <v>39</v>
      </c>
      <c r="C29" s="52" t="s">
        <v>40</v>
      </c>
      <c r="D29" s="54">
        <v>9059</v>
      </c>
      <c r="E29" s="55">
        <v>305988</v>
      </c>
      <c r="F29" s="56">
        <f t="shared" si="0"/>
        <v>2.9605736172660366</v>
      </c>
      <c r="G29" s="4"/>
      <c r="H29" t="s">
        <v>215</v>
      </c>
    </row>
    <row r="30" spans="2:7" ht="12" customHeight="1">
      <c r="B30" s="41" t="s">
        <v>41</v>
      </c>
      <c r="C30" s="52" t="s">
        <v>42</v>
      </c>
      <c r="D30" s="54">
        <v>7885</v>
      </c>
      <c r="E30" s="55">
        <v>276342</v>
      </c>
      <c r="F30" s="56">
        <f t="shared" si="0"/>
        <v>2.853348387143467</v>
      </c>
      <c r="G30" s="4"/>
    </row>
    <row r="31" spans="2:7" ht="12" customHeight="1">
      <c r="B31" s="41" t="s">
        <v>43</v>
      </c>
      <c r="C31" s="52" t="s">
        <v>44</v>
      </c>
      <c r="D31" s="54">
        <v>10254</v>
      </c>
      <c r="E31" s="55">
        <v>339100</v>
      </c>
      <c r="F31" s="56">
        <f t="shared" si="0"/>
        <v>3.0238867590681213</v>
      </c>
      <c r="G31" s="4"/>
    </row>
    <row r="32" spans="2:12" ht="12" customHeight="1">
      <c r="B32" s="41" t="s">
        <v>45</v>
      </c>
      <c r="C32" s="52" t="s">
        <v>46</v>
      </c>
      <c r="D32" s="54">
        <v>5133</v>
      </c>
      <c r="E32" s="55">
        <v>243317</v>
      </c>
      <c r="F32" s="56">
        <f t="shared" si="0"/>
        <v>2.109593657656473</v>
      </c>
      <c r="G32" s="4"/>
      <c r="L32" t="s">
        <v>214</v>
      </c>
    </row>
    <row r="33" spans="2:7" ht="12" customHeight="1">
      <c r="B33" s="41" t="s">
        <v>47</v>
      </c>
      <c r="C33" s="52" t="s">
        <v>48</v>
      </c>
      <c r="D33" s="54">
        <v>16162</v>
      </c>
      <c r="E33" s="55">
        <v>505340</v>
      </c>
      <c r="F33" s="56">
        <f t="shared" si="0"/>
        <v>3.1982427672458145</v>
      </c>
      <c r="G33" s="4"/>
    </row>
    <row r="34" spans="2:7" ht="12" customHeight="1">
      <c r="B34" s="41" t="s">
        <v>49</v>
      </c>
      <c r="C34" s="52" t="s">
        <v>50</v>
      </c>
      <c r="D34" s="54">
        <v>12173</v>
      </c>
      <c r="E34" s="55">
        <v>412837</v>
      </c>
      <c r="F34" s="56">
        <f t="shared" si="0"/>
        <v>2.948621368724218</v>
      </c>
      <c r="G34" s="4"/>
    </row>
    <row r="35" spans="2:7" ht="12" customHeight="1">
      <c r="B35" s="41" t="s">
        <v>51</v>
      </c>
      <c r="C35" s="52" t="s">
        <v>52</v>
      </c>
      <c r="D35" s="54">
        <v>20157</v>
      </c>
      <c r="E35" s="55">
        <v>800745</v>
      </c>
      <c r="F35" s="56">
        <f t="shared" si="0"/>
        <v>2.5172807822715098</v>
      </c>
      <c r="G35" s="4"/>
    </row>
    <row r="36" spans="2:7" ht="12" customHeight="1">
      <c r="B36" s="41" t="s">
        <v>53</v>
      </c>
      <c r="C36" s="52" t="s">
        <v>54</v>
      </c>
      <c r="D36" s="54">
        <v>4084</v>
      </c>
      <c r="E36" s="55">
        <v>102770</v>
      </c>
      <c r="F36" s="56">
        <f t="shared" si="0"/>
        <v>3.973922350880607</v>
      </c>
      <c r="G36" s="4"/>
    </row>
    <row r="37" spans="2:7" ht="12" customHeight="1">
      <c r="B37" s="41" t="s">
        <v>55</v>
      </c>
      <c r="C37" s="52" t="s">
        <v>56</v>
      </c>
      <c r="D37" s="54">
        <v>26825</v>
      </c>
      <c r="E37" s="55">
        <v>899024</v>
      </c>
      <c r="F37" s="56">
        <f t="shared" si="0"/>
        <v>2.983791311466657</v>
      </c>
      <c r="G37" s="4"/>
    </row>
    <row r="38" spans="2:7" ht="12" customHeight="1">
      <c r="B38" s="41" t="s">
        <v>57</v>
      </c>
      <c r="C38" s="52" t="s">
        <v>58</v>
      </c>
      <c r="D38" s="54">
        <v>22381</v>
      </c>
      <c r="E38" s="55">
        <v>639556</v>
      </c>
      <c r="F38" s="56">
        <f t="shared" si="0"/>
        <v>3.499458999681029</v>
      </c>
      <c r="G38" s="4"/>
    </row>
    <row r="39" spans="2:7" ht="12" customHeight="1">
      <c r="B39" s="41" t="s">
        <v>59</v>
      </c>
      <c r="C39" s="52" t="s">
        <v>60</v>
      </c>
      <c r="D39" s="54">
        <v>16810</v>
      </c>
      <c r="E39" s="55">
        <v>596039</v>
      </c>
      <c r="F39" s="56">
        <f t="shared" si="0"/>
        <v>2.8202852497907016</v>
      </c>
      <c r="G39" s="4"/>
    </row>
    <row r="40" spans="2:7" ht="12" customHeight="1">
      <c r="B40" s="41" t="s">
        <v>61</v>
      </c>
      <c r="C40" s="52" t="s">
        <v>62</v>
      </c>
      <c r="D40" s="54">
        <v>4973</v>
      </c>
      <c r="E40" s="55">
        <v>120766</v>
      </c>
      <c r="F40" s="56">
        <f t="shared" si="0"/>
        <v>4.117880860507096</v>
      </c>
      <c r="G40" s="4"/>
    </row>
    <row r="41" spans="2:7" ht="12" customHeight="1">
      <c r="B41" s="41" t="s">
        <v>63</v>
      </c>
      <c r="C41" s="52" t="s">
        <v>64</v>
      </c>
      <c r="D41" s="54">
        <v>9353</v>
      </c>
      <c r="E41" s="55">
        <v>339486</v>
      </c>
      <c r="F41" s="56">
        <f t="shared" si="0"/>
        <v>2.7550473362671806</v>
      </c>
      <c r="G41" s="4"/>
    </row>
    <row r="42" spans="2:7" ht="12" customHeight="1">
      <c r="B42" s="41" t="s">
        <v>65</v>
      </c>
      <c r="C42" s="52" t="s">
        <v>66</v>
      </c>
      <c r="D42" s="54">
        <v>15030</v>
      </c>
      <c r="E42" s="55">
        <v>714150</v>
      </c>
      <c r="F42" s="56">
        <f t="shared" si="0"/>
        <v>2.1045998739760554</v>
      </c>
      <c r="G42" s="4"/>
    </row>
    <row r="43" spans="2:7" ht="12" customHeight="1">
      <c r="B43" s="41" t="s">
        <v>67</v>
      </c>
      <c r="C43" s="52" t="s">
        <v>68</v>
      </c>
      <c r="D43" s="54">
        <v>4510</v>
      </c>
      <c r="E43" s="55">
        <v>142087</v>
      </c>
      <c r="F43" s="56">
        <f t="shared" si="0"/>
        <v>3.174111635828753</v>
      </c>
      <c r="G43" s="4"/>
    </row>
    <row r="44" spans="2:7" ht="12" customHeight="1">
      <c r="B44" s="41" t="s">
        <v>69</v>
      </c>
      <c r="C44" s="52" t="s">
        <v>70</v>
      </c>
      <c r="D44" s="54">
        <v>6178</v>
      </c>
      <c r="E44" s="55">
        <v>224528</v>
      </c>
      <c r="F44" s="56">
        <f t="shared" si="0"/>
        <v>2.7515499180503102</v>
      </c>
      <c r="G44" s="4"/>
    </row>
    <row r="45" spans="2:7" ht="12" customHeight="1">
      <c r="B45" s="41" t="s">
        <v>71</v>
      </c>
      <c r="C45" s="52" t="s">
        <v>72</v>
      </c>
      <c r="D45" s="54">
        <v>5022</v>
      </c>
      <c r="E45" s="55">
        <v>179849</v>
      </c>
      <c r="F45" s="56">
        <f t="shared" si="0"/>
        <v>2.792342465067918</v>
      </c>
      <c r="G45" s="4"/>
    </row>
    <row r="46" spans="2:7" ht="12" customHeight="1">
      <c r="B46" s="41" t="s">
        <v>73</v>
      </c>
      <c r="C46" s="52" t="s">
        <v>74</v>
      </c>
      <c r="D46" s="54">
        <v>14559</v>
      </c>
      <c r="E46" s="55">
        <v>414973</v>
      </c>
      <c r="F46" s="56">
        <f t="shared" si="0"/>
        <v>3.508421029801939</v>
      </c>
      <c r="G46" s="4"/>
    </row>
    <row r="47" spans="2:7" ht="12" customHeight="1">
      <c r="B47" s="41" t="s">
        <v>75</v>
      </c>
      <c r="C47" s="52" t="s">
        <v>76</v>
      </c>
      <c r="D47" s="54">
        <v>5318</v>
      </c>
      <c r="E47" s="55">
        <v>124436</v>
      </c>
      <c r="F47" s="56">
        <f t="shared" si="0"/>
        <v>4.273682857051014</v>
      </c>
      <c r="G47" s="4"/>
    </row>
    <row r="48" spans="2:7" ht="12" customHeight="1">
      <c r="B48" s="41" t="s">
        <v>77</v>
      </c>
      <c r="C48" s="52" t="s">
        <v>78</v>
      </c>
      <c r="D48" s="54">
        <v>19769</v>
      </c>
      <c r="E48" s="55">
        <v>774070</v>
      </c>
      <c r="F48" s="56">
        <f t="shared" si="0"/>
        <v>2.5539033937499194</v>
      </c>
      <c r="G48" s="4"/>
    </row>
    <row r="49" spans="2:7" ht="12" customHeight="1">
      <c r="B49" s="41" t="s">
        <v>79</v>
      </c>
      <c r="C49" s="52" t="s">
        <v>80</v>
      </c>
      <c r="D49" s="54">
        <v>7999</v>
      </c>
      <c r="E49" s="55">
        <v>374581</v>
      </c>
      <c r="F49" s="56">
        <f t="shared" si="0"/>
        <v>2.1354526791268107</v>
      </c>
      <c r="G49" s="4"/>
    </row>
    <row r="50" spans="2:7" ht="12" customHeight="1">
      <c r="B50" s="41" t="s">
        <v>81</v>
      </c>
      <c r="C50" s="52" t="s">
        <v>82</v>
      </c>
      <c r="D50" s="54">
        <v>3646</v>
      </c>
      <c r="E50" s="55">
        <v>91748</v>
      </c>
      <c r="F50" s="56">
        <f t="shared" si="0"/>
        <v>3.973928586999172</v>
      </c>
      <c r="G50" s="4"/>
    </row>
    <row r="51" spans="2:7" ht="12" customHeight="1">
      <c r="B51" s="41" t="s">
        <v>83</v>
      </c>
      <c r="C51" s="52" t="s">
        <v>84</v>
      </c>
      <c r="D51" s="54">
        <v>6414</v>
      </c>
      <c r="E51" s="55">
        <v>179207</v>
      </c>
      <c r="F51" s="56">
        <f t="shared" si="0"/>
        <v>3.579101262785494</v>
      </c>
      <c r="G51" s="4"/>
    </row>
    <row r="52" spans="2:7" ht="12" customHeight="1">
      <c r="B52" s="41" t="s">
        <v>85</v>
      </c>
      <c r="C52" s="52" t="s">
        <v>86</v>
      </c>
      <c r="D52" s="54">
        <v>2578</v>
      </c>
      <c r="E52" s="55">
        <v>42246</v>
      </c>
      <c r="F52" s="56">
        <f t="shared" si="0"/>
        <v>6.102352885480282</v>
      </c>
      <c r="G52" s="4"/>
    </row>
    <row r="53" spans="2:7" ht="12" customHeight="1">
      <c r="B53" s="41" t="s">
        <v>87</v>
      </c>
      <c r="C53" s="52" t="s">
        <v>88</v>
      </c>
      <c r="D53" s="54">
        <v>11182</v>
      </c>
      <c r="E53" s="55">
        <v>448439</v>
      </c>
      <c r="F53" s="56">
        <f t="shared" si="0"/>
        <v>2.493538697570907</v>
      </c>
      <c r="G53" s="4"/>
    </row>
    <row r="54" spans="2:7" ht="12" customHeight="1">
      <c r="B54" s="41" t="s">
        <v>89</v>
      </c>
      <c r="C54" s="52" t="s">
        <v>90</v>
      </c>
      <c r="D54" s="54">
        <v>11079</v>
      </c>
      <c r="E54" s="55">
        <v>272843</v>
      </c>
      <c r="F54" s="56">
        <f t="shared" si="0"/>
        <v>4.060576961842525</v>
      </c>
      <c r="G54" s="4"/>
    </row>
    <row r="55" spans="2:7" ht="12" customHeight="1">
      <c r="B55" s="41" t="s">
        <v>91</v>
      </c>
      <c r="C55" s="52" t="s">
        <v>92</v>
      </c>
      <c r="D55" s="54">
        <v>8833</v>
      </c>
      <c r="E55" s="55">
        <v>329943</v>
      </c>
      <c r="F55" s="56">
        <f t="shared" si="0"/>
        <v>2.6771290798713716</v>
      </c>
      <c r="G55" s="4"/>
    </row>
    <row r="56" spans="2:7" ht="12" customHeight="1">
      <c r="B56" s="41" t="s">
        <v>93</v>
      </c>
      <c r="C56" s="52" t="s">
        <v>94</v>
      </c>
      <c r="D56" s="54">
        <v>3834</v>
      </c>
      <c r="E56" s="55">
        <v>99808</v>
      </c>
      <c r="F56" s="56">
        <f t="shared" si="0"/>
        <v>3.841375440846425</v>
      </c>
      <c r="G56" s="4"/>
    </row>
    <row r="57" spans="2:7" ht="12" customHeight="1">
      <c r="B57" s="41" t="s">
        <v>95</v>
      </c>
      <c r="C57" s="52" t="s">
        <v>96</v>
      </c>
      <c r="D57" s="54">
        <v>3843</v>
      </c>
      <c r="E57" s="55">
        <v>166270</v>
      </c>
      <c r="F57" s="56">
        <f t="shared" si="0"/>
        <v>2.311300896132796</v>
      </c>
      <c r="G57" s="4"/>
    </row>
    <row r="58" spans="2:7" ht="12" customHeight="1">
      <c r="B58" s="41" t="s">
        <v>97</v>
      </c>
      <c r="C58" s="52" t="s">
        <v>98</v>
      </c>
      <c r="D58" s="54">
        <v>10707</v>
      </c>
      <c r="E58" s="55">
        <v>423576</v>
      </c>
      <c r="F58" s="56">
        <f t="shared" si="0"/>
        <v>2.5277636126692733</v>
      </c>
      <c r="G58" s="4"/>
    </row>
    <row r="59" spans="2:7" ht="12" customHeight="1">
      <c r="B59" s="41" t="s">
        <v>99</v>
      </c>
      <c r="C59" s="52" t="s">
        <v>100</v>
      </c>
      <c r="D59" s="54">
        <v>3050</v>
      </c>
      <c r="E59" s="55">
        <v>107429</v>
      </c>
      <c r="F59" s="56">
        <f t="shared" si="0"/>
        <v>2.8390844185462027</v>
      </c>
      <c r="G59" s="4"/>
    </row>
    <row r="60" spans="2:7" ht="12" customHeight="1">
      <c r="B60" s="41" t="s">
        <v>101</v>
      </c>
      <c r="C60" s="52" t="s">
        <v>102</v>
      </c>
      <c r="D60" s="54">
        <v>12784</v>
      </c>
      <c r="E60" s="55">
        <v>407965</v>
      </c>
      <c r="F60" s="56">
        <f t="shared" si="0"/>
        <v>3.1336021472430233</v>
      </c>
      <c r="G60" s="4"/>
    </row>
    <row r="61" spans="2:7" ht="12" customHeight="1">
      <c r="B61" s="41" t="s">
        <v>103</v>
      </c>
      <c r="C61" s="52" t="s">
        <v>104</v>
      </c>
      <c r="D61" s="54">
        <v>18870</v>
      </c>
      <c r="E61" s="55">
        <v>619775</v>
      </c>
      <c r="F61" s="56">
        <f t="shared" si="0"/>
        <v>3.0446533016013877</v>
      </c>
      <c r="G61" s="4"/>
    </row>
    <row r="62" spans="2:7" ht="12" customHeight="1">
      <c r="B62" s="41" t="s">
        <v>105</v>
      </c>
      <c r="C62" s="52" t="s">
        <v>106</v>
      </c>
      <c r="D62" s="54">
        <v>6031</v>
      </c>
      <c r="E62" s="55">
        <v>113285</v>
      </c>
      <c r="F62" s="56">
        <f t="shared" si="0"/>
        <v>5.323741007194244</v>
      </c>
      <c r="G62" s="4"/>
    </row>
    <row r="63" spans="2:7" ht="12" customHeight="1">
      <c r="B63" s="41" t="s">
        <v>107</v>
      </c>
      <c r="C63" s="52" t="s">
        <v>108</v>
      </c>
      <c r="D63" s="54">
        <v>48120</v>
      </c>
      <c r="E63" s="55">
        <v>1502035</v>
      </c>
      <c r="F63" s="56">
        <f t="shared" si="0"/>
        <v>3.2036537098003706</v>
      </c>
      <c r="G63" s="4"/>
    </row>
    <row r="64" spans="2:7" ht="12" customHeight="1">
      <c r="B64" s="41" t="s">
        <v>109</v>
      </c>
      <c r="C64" s="52" t="s">
        <v>110</v>
      </c>
      <c r="D64" s="54">
        <v>12927</v>
      </c>
      <c r="E64" s="55">
        <v>476165</v>
      </c>
      <c r="F64" s="56">
        <f t="shared" si="0"/>
        <v>2.71481524261548</v>
      </c>
      <c r="G64" s="4"/>
    </row>
    <row r="65" spans="2:7" ht="12" customHeight="1">
      <c r="B65" s="41" t="s">
        <v>111</v>
      </c>
      <c r="C65" s="52" t="s">
        <v>112</v>
      </c>
      <c r="D65" s="54">
        <v>4703</v>
      </c>
      <c r="E65" s="55">
        <v>154038</v>
      </c>
      <c r="F65" s="56">
        <f t="shared" si="0"/>
        <v>3.0531427310144252</v>
      </c>
      <c r="G65" s="4"/>
    </row>
    <row r="66" spans="2:7" ht="12" customHeight="1">
      <c r="B66" s="41" t="s">
        <v>113</v>
      </c>
      <c r="C66" s="52" t="s">
        <v>114</v>
      </c>
      <c r="D66" s="54">
        <v>25565</v>
      </c>
      <c r="E66" s="55">
        <v>832190</v>
      </c>
      <c r="F66" s="56">
        <f t="shared" si="0"/>
        <v>3.0720148043115154</v>
      </c>
      <c r="G66" s="4"/>
    </row>
    <row r="67" spans="2:7" ht="12" customHeight="1">
      <c r="B67" s="41" t="s">
        <v>115</v>
      </c>
      <c r="C67" s="52" t="s">
        <v>116</v>
      </c>
      <c r="D67" s="54">
        <v>9545</v>
      </c>
      <c r="E67" s="55">
        <v>371812</v>
      </c>
      <c r="F67" s="56">
        <f t="shared" si="0"/>
        <v>2.5671575957742085</v>
      </c>
      <c r="G67" s="4"/>
    </row>
    <row r="68" spans="2:7" ht="12" customHeight="1">
      <c r="B68" s="41" t="s">
        <v>117</v>
      </c>
      <c r="C68" s="52" t="s">
        <v>118</v>
      </c>
      <c r="D68" s="54">
        <v>14271</v>
      </c>
      <c r="E68" s="55">
        <v>376532</v>
      </c>
      <c r="F68" s="56">
        <f aca="true" t="shared" si="1" ref="F68:F103">D68/E68*100</f>
        <v>3.7901161123091796</v>
      </c>
      <c r="G68" s="4"/>
    </row>
    <row r="69" spans="2:7" ht="12" customHeight="1">
      <c r="B69" s="41" t="s">
        <v>119</v>
      </c>
      <c r="C69" s="52" t="s">
        <v>120</v>
      </c>
      <c r="D69" s="54">
        <v>5630</v>
      </c>
      <c r="E69" s="55">
        <v>123147</v>
      </c>
      <c r="F69" s="56">
        <f t="shared" si="1"/>
        <v>4.571771947347479</v>
      </c>
      <c r="G69" s="4"/>
    </row>
    <row r="70" spans="2:7" ht="12" customHeight="1">
      <c r="B70" s="41" t="s">
        <v>121</v>
      </c>
      <c r="C70" s="52" t="s">
        <v>122</v>
      </c>
      <c r="D70" s="54">
        <v>10693</v>
      </c>
      <c r="E70" s="55">
        <v>250502</v>
      </c>
      <c r="F70" s="56">
        <f t="shared" si="1"/>
        <v>4.268628593783682</v>
      </c>
      <c r="G70" s="4"/>
    </row>
    <row r="71" spans="2:7" ht="12" customHeight="1">
      <c r="B71" s="41" t="s">
        <v>123</v>
      </c>
      <c r="C71" s="52" t="s">
        <v>124</v>
      </c>
      <c r="D71" s="58">
        <v>12748</v>
      </c>
      <c r="E71" s="55">
        <v>665581</v>
      </c>
      <c r="F71" s="56">
        <f t="shared" si="1"/>
        <v>1.9153190971497085</v>
      </c>
      <c r="G71" s="4"/>
    </row>
    <row r="72" spans="2:7" ht="12" customHeight="1">
      <c r="B72" s="41" t="s">
        <v>125</v>
      </c>
      <c r="C72" s="52" t="s">
        <v>126</v>
      </c>
      <c r="D72" s="54">
        <v>10687</v>
      </c>
      <c r="E72" s="55">
        <v>444493</v>
      </c>
      <c r="F72" s="56">
        <f t="shared" si="1"/>
        <v>2.40431232887807</v>
      </c>
      <c r="G72" s="4"/>
    </row>
    <row r="73" spans="2:7" ht="12" customHeight="1">
      <c r="B73" s="41" t="s">
        <v>127</v>
      </c>
      <c r="C73" s="52" t="s">
        <v>128</v>
      </c>
      <c r="D73" s="54">
        <v>26420</v>
      </c>
      <c r="E73" s="55">
        <v>1053789</v>
      </c>
      <c r="F73" s="56">
        <f t="shared" si="1"/>
        <v>2.5071432706167935</v>
      </c>
      <c r="G73" s="4"/>
    </row>
    <row r="74" spans="2:7" ht="12" customHeight="1">
      <c r="B74" s="41" t="s">
        <v>129</v>
      </c>
      <c r="C74" s="52" t="s">
        <v>130</v>
      </c>
      <c r="D74" s="54">
        <v>4595</v>
      </c>
      <c r="E74" s="55">
        <v>132671</v>
      </c>
      <c r="F74" s="56">
        <f t="shared" si="1"/>
        <v>3.463454711278275</v>
      </c>
      <c r="G74" s="4"/>
    </row>
    <row r="75" spans="2:7" ht="12" customHeight="1">
      <c r="B75" s="41" t="s">
        <v>131</v>
      </c>
      <c r="C75" s="52" t="s">
        <v>132</v>
      </c>
      <c r="D75" s="59">
        <v>10202</v>
      </c>
      <c r="E75" s="55">
        <v>302009</v>
      </c>
      <c r="F75" s="56">
        <f t="shared" si="1"/>
        <v>3.3780450251482574</v>
      </c>
      <c r="G75" s="4"/>
    </row>
    <row r="76" spans="2:7" ht="12" customHeight="1">
      <c r="B76" s="41" t="s">
        <v>133</v>
      </c>
      <c r="C76" s="52" t="s">
        <v>134</v>
      </c>
      <c r="D76" s="54">
        <v>7738</v>
      </c>
      <c r="E76" s="55">
        <v>313693</v>
      </c>
      <c r="F76" s="56">
        <f t="shared" si="1"/>
        <v>2.4667429620680092</v>
      </c>
      <c r="G76" s="4"/>
    </row>
    <row r="77" spans="2:7" ht="12" customHeight="1">
      <c r="B77" s="41" t="s">
        <v>135</v>
      </c>
      <c r="C77" s="52" t="s">
        <v>136</v>
      </c>
      <c r="D77" s="54">
        <v>6005</v>
      </c>
      <c r="E77" s="55">
        <v>246467</v>
      </c>
      <c r="F77" s="56">
        <f t="shared" si="1"/>
        <v>2.436431652107584</v>
      </c>
      <c r="G77" s="4"/>
    </row>
    <row r="78" spans="2:7" ht="12" customHeight="1">
      <c r="B78" s="41" t="s">
        <v>137</v>
      </c>
      <c r="C78" s="52" t="s">
        <v>138</v>
      </c>
      <c r="D78" s="54">
        <v>6823</v>
      </c>
      <c r="E78" s="55">
        <v>468702</v>
      </c>
      <c r="F78" s="56">
        <f t="shared" si="1"/>
        <v>1.4557223993070225</v>
      </c>
      <c r="G78" s="4"/>
    </row>
    <row r="79" spans="2:7" ht="12" customHeight="1">
      <c r="B79" s="41" t="s">
        <v>139</v>
      </c>
      <c r="C79" s="52" t="s">
        <v>140</v>
      </c>
      <c r="D79" s="54">
        <v>26561</v>
      </c>
      <c r="E79" s="55">
        <v>1428761</v>
      </c>
      <c r="F79" s="56">
        <f t="shared" si="1"/>
        <v>1.8590233076070808</v>
      </c>
      <c r="G79" s="4"/>
    </row>
    <row r="80" spans="2:7" ht="12" customHeight="1">
      <c r="B80" s="41" t="s">
        <v>141</v>
      </c>
      <c r="C80" s="52" t="s">
        <v>142</v>
      </c>
      <c r="D80" s="54">
        <v>23426</v>
      </c>
      <c r="E80" s="55">
        <v>714810</v>
      </c>
      <c r="F80" s="56">
        <f t="shared" si="1"/>
        <v>3.2772345098697557</v>
      </c>
      <c r="G80" s="4"/>
    </row>
    <row r="81" spans="2:7" ht="12" customHeight="1">
      <c r="B81" s="41" t="s">
        <v>143</v>
      </c>
      <c r="C81" s="52" t="s">
        <v>144</v>
      </c>
      <c r="D81" s="54">
        <v>14483</v>
      </c>
      <c r="E81" s="55">
        <v>816382</v>
      </c>
      <c r="F81" s="56">
        <f t="shared" si="1"/>
        <v>1.7740469535095091</v>
      </c>
      <c r="G81" s="4"/>
    </row>
    <row r="82" spans="2:7" ht="12" customHeight="1">
      <c r="B82" s="41" t="s">
        <v>145</v>
      </c>
      <c r="C82" s="52" t="s">
        <v>146</v>
      </c>
      <c r="D82" s="54">
        <v>12070</v>
      </c>
      <c r="E82" s="55">
        <v>821413</v>
      </c>
      <c r="F82" s="56">
        <f t="shared" si="1"/>
        <v>1.4694191594240655</v>
      </c>
      <c r="G82" s="4"/>
    </row>
    <row r="83" spans="2:7" ht="12" customHeight="1">
      <c r="B83" s="41" t="s">
        <v>147</v>
      </c>
      <c r="C83" s="52" t="s">
        <v>148</v>
      </c>
      <c r="D83" s="54">
        <v>7019</v>
      </c>
      <c r="E83" s="55">
        <v>204571</v>
      </c>
      <c r="F83" s="56">
        <f t="shared" si="1"/>
        <v>3.4310826070166347</v>
      </c>
      <c r="G83" s="4"/>
    </row>
    <row r="84" spans="2:7" ht="12" customHeight="1">
      <c r="B84" s="41" t="s">
        <v>149</v>
      </c>
      <c r="C84" s="52" t="s">
        <v>150</v>
      </c>
      <c r="D84" s="54">
        <v>11576</v>
      </c>
      <c r="E84" s="55">
        <v>326030</v>
      </c>
      <c r="F84" s="56">
        <f t="shared" si="1"/>
        <v>3.5505935036653073</v>
      </c>
      <c r="G84" s="4"/>
    </row>
    <row r="85" spans="2:7" ht="12" customHeight="1">
      <c r="B85" s="41" t="s">
        <v>151</v>
      </c>
      <c r="C85" s="52" t="s">
        <v>152</v>
      </c>
      <c r="D85" s="54">
        <v>7638</v>
      </c>
      <c r="E85" s="55">
        <v>208106</v>
      </c>
      <c r="F85" s="56">
        <f t="shared" si="1"/>
        <v>3.6702449713126963</v>
      </c>
      <c r="G85" s="4"/>
    </row>
    <row r="86" spans="2:7" ht="12" customHeight="1">
      <c r="B86" s="41" t="s">
        <v>153</v>
      </c>
      <c r="C86" s="52" t="s">
        <v>154</v>
      </c>
      <c r="D86" s="54">
        <v>5536</v>
      </c>
      <c r="E86" s="55">
        <v>140279</v>
      </c>
      <c r="F86" s="56">
        <f t="shared" si="1"/>
        <v>3.946421060885806</v>
      </c>
      <c r="G86" s="4"/>
    </row>
    <row r="87" spans="2:7" ht="12" customHeight="1">
      <c r="B87" s="41" t="s">
        <v>155</v>
      </c>
      <c r="C87" s="52" t="s">
        <v>156</v>
      </c>
      <c r="D87" s="54">
        <v>16910</v>
      </c>
      <c r="E87" s="55">
        <v>564558</v>
      </c>
      <c r="F87" s="56">
        <f t="shared" si="1"/>
        <v>2.995263551309166</v>
      </c>
      <c r="G87" s="4"/>
    </row>
    <row r="88" spans="2:7" ht="12" customHeight="1">
      <c r="B88" s="41" t="s">
        <v>157</v>
      </c>
      <c r="C88" s="52" t="s">
        <v>158</v>
      </c>
      <c r="D88" s="54">
        <v>9037</v>
      </c>
      <c r="E88" s="55">
        <v>307905</v>
      </c>
      <c r="F88" s="56">
        <f t="shared" si="1"/>
        <v>2.9349961838878875</v>
      </c>
      <c r="G88" s="4"/>
    </row>
    <row r="89" spans="2:7" ht="12" customHeight="1">
      <c r="B89" s="41" t="s">
        <v>159</v>
      </c>
      <c r="C89" s="52" t="s">
        <v>160</v>
      </c>
      <c r="D89" s="54">
        <v>8884</v>
      </c>
      <c r="E89" s="55">
        <v>362179</v>
      </c>
      <c r="F89" s="56">
        <f t="shared" si="1"/>
        <v>2.452930733145765</v>
      </c>
      <c r="G89" s="4"/>
    </row>
    <row r="90" spans="2:7" ht="12" customHeight="1">
      <c r="B90" s="41" t="s">
        <v>161</v>
      </c>
      <c r="C90" s="52" t="s">
        <v>162</v>
      </c>
      <c r="D90" s="54">
        <v>5923</v>
      </c>
      <c r="E90" s="55">
        <v>242973</v>
      </c>
      <c r="F90" s="56">
        <f t="shared" si="1"/>
        <v>2.4377194173838244</v>
      </c>
      <c r="G90" s="4"/>
    </row>
    <row r="91" spans="2:7" ht="12" customHeight="1">
      <c r="B91" s="41" t="s">
        <v>163</v>
      </c>
      <c r="C91" s="52" t="s">
        <v>164</v>
      </c>
      <c r="D91" s="54">
        <v>8338</v>
      </c>
      <c r="E91" s="55">
        <v>208039</v>
      </c>
      <c r="F91" s="56">
        <f t="shared" si="1"/>
        <v>4.007902364460509</v>
      </c>
      <c r="G91" s="4"/>
    </row>
    <row r="92" spans="2:7" ht="12" customHeight="1">
      <c r="B92" s="41" t="s">
        <v>165</v>
      </c>
      <c r="C92" s="52" t="s">
        <v>166</v>
      </c>
      <c r="D92" s="54">
        <v>6187</v>
      </c>
      <c r="E92" s="55">
        <v>207125</v>
      </c>
      <c r="F92" s="56">
        <f t="shared" si="1"/>
        <v>2.9870850935425466</v>
      </c>
      <c r="G92" s="4"/>
    </row>
    <row r="93" spans="2:7" ht="12" customHeight="1">
      <c r="B93" s="41" t="s">
        <v>167</v>
      </c>
      <c r="C93" s="52" t="s">
        <v>168</v>
      </c>
      <c r="D93" s="54">
        <v>7473</v>
      </c>
      <c r="E93" s="55">
        <v>185515</v>
      </c>
      <c r="F93" s="56">
        <f t="shared" si="1"/>
        <v>4.028245694418241</v>
      </c>
      <c r="G93" s="4"/>
    </row>
    <row r="94" spans="2:7" ht="12" customHeight="1">
      <c r="B94" s="41" t="s">
        <v>169</v>
      </c>
      <c r="C94" s="52" t="s">
        <v>170</v>
      </c>
      <c r="D94" s="54">
        <v>2046</v>
      </c>
      <c r="E94" s="55">
        <v>83197</v>
      </c>
      <c r="F94" s="56">
        <f t="shared" si="1"/>
        <v>2.459223289301297</v>
      </c>
      <c r="G94" s="4"/>
    </row>
    <row r="95" spans="2:7" ht="12" customHeight="1">
      <c r="B95" s="41" t="s">
        <v>171</v>
      </c>
      <c r="C95" s="52" t="s">
        <v>172</v>
      </c>
      <c r="D95" s="54">
        <v>13423</v>
      </c>
      <c r="E95" s="55">
        <v>743790</v>
      </c>
      <c r="F95" s="56">
        <f t="shared" si="1"/>
        <v>1.8046760510359108</v>
      </c>
      <c r="G95" s="4"/>
    </row>
    <row r="96" spans="2:7" ht="12" customHeight="1">
      <c r="B96" s="41" t="s">
        <v>173</v>
      </c>
      <c r="C96" s="52" t="s">
        <v>174</v>
      </c>
      <c r="D96" s="54">
        <v>16473</v>
      </c>
      <c r="E96" s="55">
        <v>964558</v>
      </c>
      <c r="F96" s="56">
        <f t="shared" si="1"/>
        <v>1.7078288708403226</v>
      </c>
      <c r="G96" s="4"/>
    </row>
    <row r="97" spans="2:7" ht="12" customHeight="1">
      <c r="B97" s="41" t="s">
        <v>175</v>
      </c>
      <c r="C97" s="52" t="s">
        <v>176</v>
      </c>
      <c r="D97" s="54">
        <v>21317</v>
      </c>
      <c r="E97" s="55">
        <v>936390</v>
      </c>
      <c r="F97" s="56">
        <f t="shared" si="1"/>
        <v>2.2765087196574076</v>
      </c>
      <c r="G97" s="4"/>
    </row>
    <row r="98" spans="2:7" ht="12" customHeight="1">
      <c r="B98" s="41" t="s">
        <v>177</v>
      </c>
      <c r="C98" s="52" t="s">
        <v>178</v>
      </c>
      <c r="D98" s="54">
        <v>15643</v>
      </c>
      <c r="E98" s="55">
        <v>821543</v>
      </c>
      <c r="F98" s="56">
        <f t="shared" si="1"/>
        <v>1.9040999679870683</v>
      </c>
      <c r="G98" s="4"/>
    </row>
    <row r="99" spans="2:7" ht="12" customHeight="1">
      <c r="B99" s="41" t="s">
        <v>179</v>
      </c>
      <c r="C99" s="52" t="s">
        <v>180</v>
      </c>
      <c r="D99" s="54">
        <v>11292</v>
      </c>
      <c r="E99" s="55">
        <v>711280</v>
      </c>
      <c r="F99" s="56">
        <f t="shared" si="1"/>
        <v>1.587560454392082</v>
      </c>
      <c r="G99" s="4"/>
    </row>
    <row r="100" spans="2:6" ht="12" customHeight="1">
      <c r="B100" s="41">
        <v>971</v>
      </c>
      <c r="C100" s="52" t="s">
        <v>181</v>
      </c>
      <c r="D100" s="54">
        <v>8026</v>
      </c>
      <c r="E100" s="55">
        <v>226323</v>
      </c>
      <c r="F100" s="56">
        <f t="shared" si="1"/>
        <v>3.5462591075586665</v>
      </c>
    </row>
    <row r="101" spans="2:6" ht="12" customHeight="1">
      <c r="B101" s="41">
        <v>972</v>
      </c>
      <c r="C101" s="52" t="s">
        <v>182</v>
      </c>
      <c r="D101" s="54">
        <v>6440</v>
      </c>
      <c r="E101" s="55">
        <v>217050</v>
      </c>
      <c r="F101" s="56">
        <f t="shared" si="1"/>
        <v>2.967058281501958</v>
      </c>
    </row>
    <row r="102" spans="2:6" ht="12" customHeight="1">
      <c r="B102" s="41">
        <v>973</v>
      </c>
      <c r="C102" s="52" t="s">
        <v>183</v>
      </c>
      <c r="D102" s="54">
        <v>1949</v>
      </c>
      <c r="E102" s="55">
        <v>134287</v>
      </c>
      <c r="F102" s="56">
        <f t="shared" si="1"/>
        <v>1.451369082636443</v>
      </c>
    </row>
    <row r="103" spans="2:6" ht="12" customHeight="1">
      <c r="B103" s="60">
        <v>974</v>
      </c>
      <c r="C103" s="61" t="s">
        <v>184</v>
      </c>
      <c r="D103" s="58">
        <v>16411</v>
      </c>
      <c r="E103" s="55">
        <v>493468</v>
      </c>
      <c r="F103" s="62">
        <f t="shared" si="1"/>
        <v>3.325646242512179</v>
      </c>
    </row>
    <row r="104" spans="2:6" ht="12" customHeight="1">
      <c r="B104" s="63">
        <v>976</v>
      </c>
      <c r="C104" s="64" t="s">
        <v>203</v>
      </c>
      <c r="D104" s="54">
        <v>480</v>
      </c>
      <c r="E104" s="55">
        <v>97400</v>
      </c>
      <c r="F104" s="56">
        <f>D104/E104*100</f>
        <v>0.49281314168377827</v>
      </c>
    </row>
    <row r="105" spans="2:6" ht="25.5" customHeight="1">
      <c r="B105" s="66" t="s">
        <v>231</v>
      </c>
      <c r="C105" s="67"/>
      <c r="D105" s="67"/>
      <c r="E105" s="67"/>
      <c r="F105" s="67"/>
    </row>
  </sheetData>
  <sheetProtection/>
  <mergeCells count="2">
    <mergeCell ref="B105:F105"/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14"/>
  <sheetViews>
    <sheetView showGridLines="0" zoomScalePageLayoutView="0" workbookViewId="0" topLeftCell="A1">
      <selection activeCell="H22" sqref="H22"/>
    </sheetView>
  </sheetViews>
  <sheetFormatPr defaultColWidth="11.421875" defaultRowHeight="12.75"/>
  <cols>
    <col min="1" max="1" width="3.7109375" style="0" customWidth="1"/>
    <col min="2" max="2" width="18.00390625" style="0" customWidth="1"/>
    <col min="3" max="3" width="17.57421875" style="0" customWidth="1"/>
    <col min="4" max="4" width="12.28125" style="0" customWidth="1"/>
    <col min="5" max="5" width="13.140625" style="0" customWidth="1"/>
    <col min="12" max="12" width="12.140625" style="0" customWidth="1"/>
  </cols>
  <sheetData>
    <row r="1" ht="19.5" customHeight="1"/>
    <row r="2" spans="2:6" ht="48" customHeight="1">
      <c r="B2" s="68" t="s">
        <v>230</v>
      </c>
      <c r="C2" s="69"/>
      <c r="D2" s="69"/>
      <c r="E2" s="69"/>
      <c r="F2" s="17"/>
    </row>
    <row r="3" spans="2:15" ht="12.75">
      <c r="B3" s="36">
        <v>800.45</v>
      </c>
      <c r="C3" s="36">
        <v>0</v>
      </c>
      <c r="D3" s="36"/>
      <c r="E3" s="36">
        <f>+B3-C3</f>
        <v>800.45</v>
      </c>
      <c r="O3" s="13"/>
    </row>
    <row r="4" spans="2:5" ht="12.75">
      <c r="B4" s="36" t="s">
        <v>207</v>
      </c>
      <c r="C4" s="36" t="s">
        <v>207</v>
      </c>
      <c r="D4" s="36" t="s">
        <v>211</v>
      </c>
      <c r="E4" s="36" t="s">
        <v>212</v>
      </c>
    </row>
    <row r="5" spans="2:5" ht="12.75">
      <c r="B5" s="32">
        <v>0</v>
      </c>
      <c r="C5" s="32">
        <f aca="true" t="shared" si="0" ref="C5:C67">+B5</f>
        <v>0</v>
      </c>
      <c r="D5" s="32">
        <f aca="true" t="shared" si="1" ref="D5:D36">+$E$3-C5</f>
        <v>800.45</v>
      </c>
      <c r="E5" s="65">
        <f>D5</f>
        <v>800.45</v>
      </c>
    </row>
    <row r="6" spans="2:5" ht="12.75">
      <c r="B6" s="32">
        <v>5</v>
      </c>
      <c r="C6" s="32">
        <f t="shared" si="0"/>
        <v>5</v>
      </c>
      <c r="D6" s="32">
        <f t="shared" si="1"/>
        <v>795.45</v>
      </c>
      <c r="E6" s="65">
        <f aca="true" t="shared" si="2" ref="E6:E37">($B$3-B6*0.2)</f>
        <v>799.45</v>
      </c>
    </row>
    <row r="7" spans="2:5" ht="12.75">
      <c r="B7" s="32">
        <v>10</v>
      </c>
      <c r="C7" s="32">
        <f t="shared" si="0"/>
        <v>10</v>
      </c>
      <c r="D7" s="32">
        <f t="shared" si="1"/>
        <v>790.45</v>
      </c>
      <c r="E7" s="65">
        <f t="shared" si="2"/>
        <v>798.45</v>
      </c>
    </row>
    <row r="8" spans="2:5" ht="12.75">
      <c r="B8" s="32">
        <v>15</v>
      </c>
      <c r="C8" s="32">
        <f t="shared" si="0"/>
        <v>15</v>
      </c>
      <c r="D8" s="32">
        <f t="shared" si="1"/>
        <v>785.45</v>
      </c>
      <c r="E8" s="65">
        <f t="shared" si="2"/>
        <v>797.45</v>
      </c>
    </row>
    <row r="9" spans="2:5" ht="12.75">
      <c r="B9" s="32">
        <v>20</v>
      </c>
      <c r="C9" s="32">
        <f t="shared" si="0"/>
        <v>20</v>
      </c>
      <c r="D9" s="32">
        <f t="shared" si="1"/>
        <v>780.45</v>
      </c>
      <c r="E9" s="65">
        <f t="shared" si="2"/>
        <v>796.45</v>
      </c>
    </row>
    <row r="10" spans="2:5" ht="12.75">
      <c r="B10" s="32">
        <v>25</v>
      </c>
      <c r="C10" s="32">
        <f t="shared" si="0"/>
        <v>25</v>
      </c>
      <c r="D10" s="32">
        <f t="shared" si="1"/>
        <v>775.45</v>
      </c>
      <c r="E10" s="65">
        <f t="shared" si="2"/>
        <v>795.45</v>
      </c>
    </row>
    <row r="11" spans="2:5" ht="12.75">
      <c r="B11" s="32">
        <v>30</v>
      </c>
      <c r="C11" s="32">
        <f t="shared" si="0"/>
        <v>30</v>
      </c>
      <c r="D11" s="32">
        <f t="shared" si="1"/>
        <v>770.45</v>
      </c>
      <c r="E11" s="65">
        <f t="shared" si="2"/>
        <v>794.45</v>
      </c>
    </row>
    <row r="12" spans="2:5" ht="12.75">
      <c r="B12" s="32">
        <v>35</v>
      </c>
      <c r="C12" s="32">
        <f t="shared" si="0"/>
        <v>35</v>
      </c>
      <c r="D12" s="32">
        <f t="shared" si="1"/>
        <v>765.45</v>
      </c>
      <c r="E12" s="65">
        <f t="shared" si="2"/>
        <v>793.45</v>
      </c>
    </row>
    <row r="13" spans="2:5" ht="12.75">
      <c r="B13" s="32">
        <v>40</v>
      </c>
      <c r="C13" s="32">
        <f t="shared" si="0"/>
        <v>40</v>
      </c>
      <c r="D13" s="32">
        <f t="shared" si="1"/>
        <v>760.45</v>
      </c>
      <c r="E13" s="65">
        <f t="shared" si="2"/>
        <v>792.45</v>
      </c>
    </row>
    <row r="14" spans="2:5" ht="12.75">
      <c r="B14" s="32" t="s">
        <v>219</v>
      </c>
      <c r="C14" s="32" t="str">
        <f t="shared" si="0"/>
        <v>Isolé sans enfant</v>
      </c>
      <c r="D14" s="32" t="e">
        <f t="shared" si="1"/>
        <v>#VALUE!</v>
      </c>
      <c r="E14" s="65" t="e">
        <f t="shared" si="2"/>
        <v>#VALUE!</v>
      </c>
    </row>
    <row r="15" spans="2:5" ht="12.75">
      <c r="B15" s="32" t="s">
        <v>220</v>
      </c>
      <c r="C15" s="32" t="str">
        <f t="shared" si="0"/>
        <v>Isolé avec enfant(s)</v>
      </c>
      <c r="D15" s="32" t="e">
        <f t="shared" si="1"/>
        <v>#VALUE!</v>
      </c>
      <c r="E15" s="65" t="e">
        <f t="shared" si="2"/>
        <v>#VALUE!</v>
      </c>
    </row>
    <row r="16" spans="2:5" ht="12.75">
      <c r="B16" s="32" t="s">
        <v>221</v>
      </c>
      <c r="C16" s="32" t="str">
        <f t="shared" si="0"/>
        <v>Couple sans enfant</v>
      </c>
      <c r="D16" s="32" t="e">
        <f t="shared" si="1"/>
        <v>#VALUE!</v>
      </c>
      <c r="E16" s="65" t="e">
        <f t="shared" si="2"/>
        <v>#VALUE!</v>
      </c>
    </row>
    <row r="17" spans="2:5" ht="12.75">
      <c r="B17" s="32" t="s">
        <v>222</v>
      </c>
      <c r="C17" s="32" t="str">
        <f t="shared" si="0"/>
        <v>Couple avec enfant(s)</v>
      </c>
      <c r="D17" s="32" t="e">
        <f t="shared" si="1"/>
        <v>#VALUE!</v>
      </c>
      <c r="E17" s="65" t="e">
        <f t="shared" si="2"/>
        <v>#VALUE!</v>
      </c>
    </row>
    <row r="18" spans="2:5" ht="12.75">
      <c r="B18" s="32">
        <v>65</v>
      </c>
      <c r="C18" s="32">
        <f t="shared" si="0"/>
        <v>65</v>
      </c>
      <c r="D18" s="32">
        <f t="shared" si="1"/>
        <v>735.45</v>
      </c>
      <c r="E18" s="65">
        <f t="shared" si="2"/>
        <v>787.45</v>
      </c>
    </row>
    <row r="19" spans="2:5" ht="12.75">
      <c r="B19" s="32">
        <v>70</v>
      </c>
      <c r="C19" s="32">
        <f t="shared" si="0"/>
        <v>70</v>
      </c>
      <c r="D19" s="32">
        <f t="shared" si="1"/>
        <v>730.45</v>
      </c>
      <c r="E19" s="65">
        <f t="shared" si="2"/>
        <v>786.45</v>
      </c>
    </row>
    <row r="20" spans="2:5" ht="12.75">
      <c r="B20" s="32">
        <v>75</v>
      </c>
      <c r="C20" s="32">
        <f t="shared" si="0"/>
        <v>75</v>
      </c>
      <c r="D20" s="32">
        <f t="shared" si="1"/>
        <v>725.45</v>
      </c>
      <c r="E20" s="65">
        <f t="shared" si="2"/>
        <v>785.45</v>
      </c>
    </row>
    <row r="21" spans="2:5" ht="12.75">
      <c r="B21" s="32">
        <v>80</v>
      </c>
      <c r="C21" s="32">
        <f t="shared" si="0"/>
        <v>80</v>
      </c>
      <c r="D21" s="32">
        <f t="shared" si="1"/>
        <v>720.45</v>
      </c>
      <c r="E21" s="65">
        <f t="shared" si="2"/>
        <v>784.45</v>
      </c>
    </row>
    <row r="22" spans="2:5" ht="12.75">
      <c r="B22" s="32">
        <v>85</v>
      </c>
      <c r="C22" s="32">
        <f t="shared" si="0"/>
        <v>85</v>
      </c>
      <c r="D22" s="32">
        <f t="shared" si="1"/>
        <v>715.45</v>
      </c>
      <c r="E22" s="65">
        <f t="shared" si="2"/>
        <v>783.45</v>
      </c>
    </row>
    <row r="23" spans="2:5" ht="12.75">
      <c r="B23" s="32">
        <v>90</v>
      </c>
      <c r="C23" s="32">
        <f t="shared" si="0"/>
        <v>90</v>
      </c>
      <c r="D23" s="32">
        <f t="shared" si="1"/>
        <v>710.45</v>
      </c>
      <c r="E23" s="65">
        <f t="shared" si="2"/>
        <v>782.45</v>
      </c>
    </row>
    <row r="24" spans="2:5" ht="12.75">
      <c r="B24" s="32">
        <v>95</v>
      </c>
      <c r="C24" s="32">
        <f t="shared" si="0"/>
        <v>95</v>
      </c>
      <c r="D24" s="32">
        <f t="shared" si="1"/>
        <v>705.45</v>
      </c>
      <c r="E24" s="65">
        <f t="shared" si="2"/>
        <v>781.45</v>
      </c>
    </row>
    <row r="25" spans="2:5" ht="12.75">
      <c r="B25" s="32">
        <v>100</v>
      </c>
      <c r="C25" s="32">
        <f t="shared" si="0"/>
        <v>100</v>
      </c>
      <c r="D25" s="32">
        <f t="shared" si="1"/>
        <v>700.45</v>
      </c>
      <c r="E25" s="65">
        <f t="shared" si="2"/>
        <v>780.45</v>
      </c>
    </row>
    <row r="26" spans="2:5" ht="12.75">
      <c r="B26" s="32">
        <v>105</v>
      </c>
      <c r="C26" s="32">
        <f t="shared" si="0"/>
        <v>105</v>
      </c>
      <c r="D26" s="32">
        <f t="shared" si="1"/>
        <v>695.45</v>
      </c>
      <c r="E26" s="65">
        <f t="shared" si="2"/>
        <v>779.45</v>
      </c>
    </row>
    <row r="27" spans="2:8" ht="12.75">
      <c r="B27" s="32">
        <v>115</v>
      </c>
      <c r="C27" s="32">
        <f t="shared" si="0"/>
        <v>115</v>
      </c>
      <c r="D27" s="32">
        <f t="shared" si="1"/>
        <v>685.45</v>
      </c>
      <c r="E27" s="65">
        <f t="shared" si="2"/>
        <v>777.45</v>
      </c>
      <c r="H27" s="3"/>
    </row>
    <row r="28" spans="2:5" ht="12.75">
      <c r="B28" s="32">
        <v>120</v>
      </c>
      <c r="C28" s="32">
        <f t="shared" si="0"/>
        <v>120</v>
      </c>
      <c r="D28" s="32">
        <f t="shared" si="1"/>
        <v>680.45</v>
      </c>
      <c r="E28" s="65">
        <f t="shared" si="2"/>
        <v>776.45</v>
      </c>
    </row>
    <row r="29" spans="2:5" ht="12.75">
      <c r="B29" s="32">
        <v>125</v>
      </c>
      <c r="C29" s="32">
        <f t="shared" si="0"/>
        <v>125</v>
      </c>
      <c r="D29" s="32">
        <f t="shared" si="1"/>
        <v>675.45</v>
      </c>
      <c r="E29" s="65">
        <f t="shared" si="2"/>
        <v>775.45</v>
      </c>
    </row>
    <row r="30" spans="2:5" ht="12.75">
      <c r="B30" s="32">
        <v>130</v>
      </c>
      <c r="C30" s="32">
        <f t="shared" si="0"/>
        <v>130</v>
      </c>
      <c r="D30" s="32">
        <f t="shared" si="1"/>
        <v>670.45</v>
      </c>
      <c r="E30" s="65">
        <f t="shared" si="2"/>
        <v>774.45</v>
      </c>
    </row>
    <row r="31" spans="2:5" ht="12.75">
      <c r="B31" s="32">
        <v>135</v>
      </c>
      <c r="C31" s="32">
        <f t="shared" si="0"/>
        <v>135</v>
      </c>
      <c r="D31" s="32">
        <f t="shared" si="1"/>
        <v>665.45</v>
      </c>
      <c r="E31" s="65">
        <f t="shared" si="2"/>
        <v>773.45</v>
      </c>
    </row>
    <row r="32" spans="2:5" ht="12.75">
      <c r="B32" s="32">
        <v>140</v>
      </c>
      <c r="C32" s="32">
        <f t="shared" si="0"/>
        <v>140</v>
      </c>
      <c r="D32" s="32">
        <f t="shared" si="1"/>
        <v>660.45</v>
      </c>
      <c r="E32" s="65">
        <f t="shared" si="2"/>
        <v>772.45</v>
      </c>
    </row>
    <row r="33" spans="2:5" ht="12.75">
      <c r="B33" s="32">
        <v>145</v>
      </c>
      <c r="C33" s="32">
        <f t="shared" si="0"/>
        <v>145</v>
      </c>
      <c r="D33" s="32">
        <f t="shared" si="1"/>
        <v>655.45</v>
      </c>
      <c r="E33" s="65">
        <f t="shared" si="2"/>
        <v>771.45</v>
      </c>
    </row>
    <row r="34" spans="2:5" ht="12.75">
      <c r="B34" s="32">
        <v>150</v>
      </c>
      <c r="C34" s="32">
        <f t="shared" si="0"/>
        <v>150</v>
      </c>
      <c r="D34" s="32">
        <f t="shared" si="1"/>
        <v>650.45</v>
      </c>
      <c r="E34" s="65">
        <f t="shared" si="2"/>
        <v>770.45</v>
      </c>
    </row>
    <row r="35" spans="2:5" ht="12.75">
      <c r="B35" s="32">
        <v>155</v>
      </c>
      <c r="C35" s="32">
        <f t="shared" si="0"/>
        <v>155</v>
      </c>
      <c r="D35" s="32">
        <f t="shared" si="1"/>
        <v>645.45</v>
      </c>
      <c r="E35" s="65">
        <f t="shared" si="2"/>
        <v>769.45</v>
      </c>
    </row>
    <row r="36" spans="2:5" ht="12.75">
      <c r="B36" s="32">
        <v>160</v>
      </c>
      <c r="C36" s="32">
        <f t="shared" si="0"/>
        <v>160</v>
      </c>
      <c r="D36" s="32">
        <f t="shared" si="1"/>
        <v>640.45</v>
      </c>
      <c r="E36" s="65">
        <f t="shared" si="2"/>
        <v>768.45</v>
      </c>
    </row>
    <row r="37" spans="2:5" ht="12.75">
      <c r="B37" s="32">
        <v>165</v>
      </c>
      <c r="C37" s="32">
        <f t="shared" si="0"/>
        <v>165</v>
      </c>
      <c r="D37" s="32">
        <f aca="true" t="shared" si="3" ref="D37:D68">+$E$3-C37</f>
        <v>635.45</v>
      </c>
      <c r="E37" s="65">
        <f t="shared" si="2"/>
        <v>767.45</v>
      </c>
    </row>
    <row r="38" spans="2:5" ht="12.75">
      <c r="B38" s="32">
        <v>170</v>
      </c>
      <c r="C38" s="32">
        <f t="shared" si="0"/>
        <v>170</v>
      </c>
      <c r="D38" s="32">
        <f t="shared" si="3"/>
        <v>630.45</v>
      </c>
      <c r="E38" s="65">
        <f aca="true" t="shared" si="4" ref="E38:E69">($B$3-B38*0.2)</f>
        <v>766.45</v>
      </c>
    </row>
    <row r="39" spans="2:5" ht="12.75">
      <c r="B39" s="32">
        <v>175</v>
      </c>
      <c r="C39" s="32">
        <f t="shared" si="0"/>
        <v>175</v>
      </c>
      <c r="D39" s="32">
        <f t="shared" si="3"/>
        <v>625.45</v>
      </c>
      <c r="E39" s="65">
        <f t="shared" si="4"/>
        <v>765.45</v>
      </c>
    </row>
    <row r="40" spans="2:5" ht="12.75">
      <c r="B40" s="32">
        <v>180</v>
      </c>
      <c r="C40" s="32">
        <f t="shared" si="0"/>
        <v>180</v>
      </c>
      <c r="D40" s="32">
        <f t="shared" si="3"/>
        <v>620.45</v>
      </c>
      <c r="E40" s="65">
        <f t="shared" si="4"/>
        <v>764.45</v>
      </c>
    </row>
    <row r="41" spans="2:7" ht="12.75">
      <c r="B41" s="32">
        <v>185</v>
      </c>
      <c r="C41" s="32">
        <f t="shared" si="0"/>
        <v>185</v>
      </c>
      <c r="D41" s="32">
        <f t="shared" si="3"/>
        <v>615.45</v>
      </c>
      <c r="E41" s="65">
        <f t="shared" si="4"/>
        <v>763.45</v>
      </c>
      <c r="G41" s="17"/>
    </row>
    <row r="42" spans="2:18" ht="12.75" customHeight="1">
      <c r="B42" s="32">
        <v>190</v>
      </c>
      <c r="C42" s="32">
        <f t="shared" si="0"/>
        <v>190</v>
      </c>
      <c r="D42" s="32">
        <f t="shared" si="3"/>
        <v>610.45</v>
      </c>
      <c r="E42" s="65">
        <f t="shared" si="4"/>
        <v>762.45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 ht="12.75">
      <c r="B43" s="32">
        <v>195</v>
      </c>
      <c r="C43" s="32">
        <f t="shared" si="0"/>
        <v>195</v>
      </c>
      <c r="D43" s="32">
        <f t="shared" si="3"/>
        <v>605.45</v>
      </c>
      <c r="E43" s="65">
        <f t="shared" si="4"/>
        <v>761.45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 ht="12.75" customHeight="1">
      <c r="B44" s="32">
        <v>200</v>
      </c>
      <c r="C44" s="32">
        <f t="shared" si="0"/>
        <v>200</v>
      </c>
      <c r="D44" s="32">
        <f t="shared" si="3"/>
        <v>600.45</v>
      </c>
      <c r="E44" s="65">
        <f t="shared" si="4"/>
        <v>760.45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 ht="12.75">
      <c r="B45" s="32">
        <v>205</v>
      </c>
      <c r="C45" s="32">
        <f t="shared" si="0"/>
        <v>205</v>
      </c>
      <c r="D45" s="32">
        <f t="shared" si="3"/>
        <v>595.45</v>
      </c>
      <c r="E45" s="65">
        <f t="shared" si="4"/>
        <v>759.45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 ht="12.75">
      <c r="B46" s="32">
        <v>210</v>
      </c>
      <c r="C46" s="32">
        <f t="shared" si="0"/>
        <v>210</v>
      </c>
      <c r="D46" s="32">
        <f t="shared" si="3"/>
        <v>590.45</v>
      </c>
      <c r="E46" s="65">
        <f t="shared" si="4"/>
        <v>758.45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 ht="12.75">
      <c r="B47" s="32">
        <v>215</v>
      </c>
      <c r="C47" s="32">
        <f t="shared" si="0"/>
        <v>215</v>
      </c>
      <c r="D47" s="32">
        <f t="shared" si="3"/>
        <v>585.45</v>
      </c>
      <c r="E47" s="65">
        <f t="shared" si="4"/>
        <v>757.45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 ht="12.75">
      <c r="B48" s="32">
        <v>220</v>
      </c>
      <c r="C48" s="32">
        <f t="shared" si="0"/>
        <v>220</v>
      </c>
      <c r="D48" s="32">
        <f t="shared" si="3"/>
        <v>580.45</v>
      </c>
      <c r="E48" s="65">
        <f t="shared" si="4"/>
        <v>756.45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2" ht="12.75">
      <c r="B49" s="32">
        <v>225</v>
      </c>
      <c r="C49" s="32">
        <f t="shared" si="0"/>
        <v>225</v>
      </c>
      <c r="D49" s="32">
        <f t="shared" si="3"/>
        <v>575.45</v>
      </c>
      <c r="E49" s="65">
        <f t="shared" si="4"/>
        <v>755.45</v>
      </c>
      <c r="L49" s="16"/>
    </row>
    <row r="50" spans="2:5" ht="12.75">
      <c r="B50" s="32">
        <v>230</v>
      </c>
      <c r="C50" s="32">
        <f t="shared" si="0"/>
        <v>230</v>
      </c>
      <c r="D50" s="32">
        <f t="shared" si="3"/>
        <v>570.45</v>
      </c>
      <c r="E50" s="65">
        <f t="shared" si="4"/>
        <v>754.45</v>
      </c>
    </row>
    <row r="51" spans="2:5" ht="12.75">
      <c r="B51" s="32">
        <v>235</v>
      </c>
      <c r="C51" s="32">
        <f t="shared" si="0"/>
        <v>235</v>
      </c>
      <c r="D51" s="32">
        <f t="shared" si="3"/>
        <v>565.45</v>
      </c>
      <c r="E51" s="65">
        <f t="shared" si="4"/>
        <v>753.45</v>
      </c>
    </row>
    <row r="52" spans="2:5" ht="12.75">
      <c r="B52" s="32">
        <v>240</v>
      </c>
      <c r="C52" s="32">
        <f t="shared" si="0"/>
        <v>240</v>
      </c>
      <c r="D52" s="32">
        <f t="shared" si="3"/>
        <v>560.45</v>
      </c>
      <c r="E52" s="65">
        <f t="shared" si="4"/>
        <v>752.45</v>
      </c>
    </row>
    <row r="53" spans="2:5" ht="12.75">
      <c r="B53" s="32">
        <v>245</v>
      </c>
      <c r="C53" s="32">
        <f t="shared" si="0"/>
        <v>245</v>
      </c>
      <c r="D53" s="32">
        <f t="shared" si="3"/>
        <v>555.45</v>
      </c>
      <c r="E53" s="65">
        <f t="shared" si="4"/>
        <v>751.45</v>
      </c>
    </row>
    <row r="54" spans="2:5" ht="12.75">
      <c r="B54" s="32">
        <v>250</v>
      </c>
      <c r="C54" s="32">
        <f t="shared" si="0"/>
        <v>250</v>
      </c>
      <c r="D54" s="32">
        <f t="shared" si="3"/>
        <v>550.45</v>
      </c>
      <c r="E54" s="65">
        <f t="shared" si="4"/>
        <v>750.45</v>
      </c>
    </row>
    <row r="55" spans="2:11" ht="12.75">
      <c r="B55" s="32">
        <v>255</v>
      </c>
      <c r="C55" s="32">
        <f t="shared" si="0"/>
        <v>255</v>
      </c>
      <c r="D55" s="32">
        <f t="shared" si="3"/>
        <v>545.45</v>
      </c>
      <c r="E55" s="65">
        <f t="shared" si="4"/>
        <v>749.45</v>
      </c>
      <c r="K55" t="s">
        <v>216</v>
      </c>
    </row>
    <row r="56" spans="2:5" ht="12.75">
      <c r="B56" s="32">
        <v>260</v>
      </c>
      <c r="C56" s="32">
        <f t="shared" si="0"/>
        <v>260</v>
      </c>
      <c r="D56" s="32">
        <f t="shared" si="3"/>
        <v>540.45</v>
      </c>
      <c r="E56" s="65">
        <f t="shared" si="4"/>
        <v>748.45</v>
      </c>
    </row>
    <row r="57" spans="2:5" ht="12.75">
      <c r="B57" s="32">
        <v>265</v>
      </c>
      <c r="C57" s="32">
        <f t="shared" si="0"/>
        <v>265</v>
      </c>
      <c r="D57" s="32">
        <f t="shared" si="3"/>
        <v>535.45</v>
      </c>
      <c r="E57" s="65">
        <f t="shared" si="4"/>
        <v>747.45</v>
      </c>
    </row>
    <row r="58" spans="2:5" ht="12.75">
      <c r="B58" s="32">
        <v>270</v>
      </c>
      <c r="C58" s="32">
        <f t="shared" si="0"/>
        <v>270</v>
      </c>
      <c r="D58" s="32">
        <f t="shared" si="3"/>
        <v>530.45</v>
      </c>
      <c r="E58" s="65">
        <f t="shared" si="4"/>
        <v>746.45</v>
      </c>
    </row>
    <row r="59" spans="2:5" ht="12.75">
      <c r="B59" s="32">
        <v>275</v>
      </c>
      <c r="C59" s="32">
        <f t="shared" si="0"/>
        <v>275</v>
      </c>
      <c r="D59" s="32">
        <f t="shared" si="3"/>
        <v>525.45</v>
      </c>
      <c r="E59" s="65">
        <f t="shared" si="4"/>
        <v>745.45</v>
      </c>
    </row>
    <row r="60" spans="2:10" ht="12.75">
      <c r="B60" s="32">
        <v>280</v>
      </c>
      <c r="C60" s="32">
        <f t="shared" si="0"/>
        <v>280</v>
      </c>
      <c r="D60" s="32">
        <f t="shared" si="3"/>
        <v>520.45</v>
      </c>
      <c r="E60" s="65">
        <f t="shared" si="4"/>
        <v>744.45</v>
      </c>
      <c r="J60" t="s">
        <v>214</v>
      </c>
    </row>
    <row r="61" spans="2:5" ht="12.75">
      <c r="B61" s="32">
        <v>285</v>
      </c>
      <c r="C61" s="32">
        <f t="shared" si="0"/>
        <v>285</v>
      </c>
      <c r="D61" s="32">
        <f t="shared" si="3"/>
        <v>515.45</v>
      </c>
      <c r="E61" s="65">
        <f t="shared" si="4"/>
        <v>743.45</v>
      </c>
    </row>
    <row r="62" spans="2:5" ht="12.75">
      <c r="B62" s="32">
        <v>290</v>
      </c>
      <c r="C62" s="32">
        <f t="shared" si="0"/>
        <v>290</v>
      </c>
      <c r="D62" s="32">
        <f t="shared" si="3"/>
        <v>510.45000000000005</v>
      </c>
      <c r="E62" s="65">
        <f t="shared" si="4"/>
        <v>742.45</v>
      </c>
    </row>
    <row r="63" spans="2:5" ht="12.75">
      <c r="B63" s="32">
        <v>295</v>
      </c>
      <c r="C63" s="32">
        <f t="shared" si="0"/>
        <v>295</v>
      </c>
      <c r="D63" s="32">
        <f t="shared" si="3"/>
        <v>505.45000000000005</v>
      </c>
      <c r="E63" s="65">
        <f t="shared" si="4"/>
        <v>741.45</v>
      </c>
    </row>
    <row r="64" spans="2:5" ht="12.75">
      <c r="B64" s="32">
        <v>300</v>
      </c>
      <c r="C64" s="32">
        <f t="shared" si="0"/>
        <v>300</v>
      </c>
      <c r="D64" s="32">
        <f t="shared" si="3"/>
        <v>500.45000000000005</v>
      </c>
      <c r="E64" s="65">
        <f t="shared" si="4"/>
        <v>740.45</v>
      </c>
    </row>
    <row r="65" spans="2:5" ht="12.75">
      <c r="B65" s="32">
        <v>305</v>
      </c>
      <c r="C65" s="32">
        <f t="shared" si="0"/>
        <v>305</v>
      </c>
      <c r="D65" s="32">
        <f t="shared" si="3"/>
        <v>495.45000000000005</v>
      </c>
      <c r="E65" s="65">
        <f t="shared" si="4"/>
        <v>739.45</v>
      </c>
    </row>
    <row r="66" spans="2:5" ht="12.75">
      <c r="B66" s="32">
        <v>310</v>
      </c>
      <c r="C66" s="32">
        <f t="shared" si="0"/>
        <v>310</v>
      </c>
      <c r="D66" s="32">
        <f t="shared" si="3"/>
        <v>490.45000000000005</v>
      </c>
      <c r="E66" s="65">
        <f t="shared" si="4"/>
        <v>738.45</v>
      </c>
    </row>
    <row r="67" spans="2:5" ht="12.75">
      <c r="B67" s="32">
        <v>315</v>
      </c>
      <c r="C67" s="32">
        <f t="shared" si="0"/>
        <v>315</v>
      </c>
      <c r="D67" s="32">
        <f t="shared" si="3"/>
        <v>485.45000000000005</v>
      </c>
      <c r="E67" s="65">
        <f t="shared" si="4"/>
        <v>737.45</v>
      </c>
    </row>
    <row r="68" spans="2:5" ht="12.75">
      <c r="B68" s="32">
        <v>320</v>
      </c>
      <c r="C68" s="32">
        <f aca="true" t="shared" si="5" ref="C68:C131">+B68</f>
        <v>320</v>
      </c>
      <c r="D68" s="32">
        <f t="shared" si="3"/>
        <v>480.45000000000005</v>
      </c>
      <c r="E68" s="65">
        <f t="shared" si="4"/>
        <v>736.45</v>
      </c>
    </row>
    <row r="69" spans="2:5" ht="12.75">
      <c r="B69" s="32">
        <v>325</v>
      </c>
      <c r="C69" s="32">
        <f t="shared" si="5"/>
        <v>325</v>
      </c>
      <c r="D69" s="32">
        <f aca="true" t="shared" si="6" ref="D69:D106">+$E$3-C69</f>
        <v>475.45000000000005</v>
      </c>
      <c r="E69" s="65">
        <f t="shared" si="4"/>
        <v>735.45</v>
      </c>
    </row>
    <row r="70" spans="2:5" ht="12.75">
      <c r="B70" s="32">
        <v>330</v>
      </c>
      <c r="C70" s="32">
        <f t="shared" si="5"/>
        <v>330</v>
      </c>
      <c r="D70" s="32">
        <f t="shared" si="6"/>
        <v>470.45000000000005</v>
      </c>
      <c r="E70" s="65">
        <f aca="true" t="shared" si="7" ref="E70:E92">($B$3-B70*0.2)</f>
        <v>734.45</v>
      </c>
    </row>
    <row r="71" spans="2:5" ht="12.75">
      <c r="B71" s="32">
        <v>335</v>
      </c>
      <c r="C71" s="32">
        <f t="shared" si="5"/>
        <v>335</v>
      </c>
      <c r="D71" s="32">
        <f t="shared" si="6"/>
        <v>465.45000000000005</v>
      </c>
      <c r="E71" s="65">
        <f t="shared" si="7"/>
        <v>733.45</v>
      </c>
    </row>
    <row r="72" spans="2:5" ht="12.75">
      <c r="B72" s="32">
        <v>340</v>
      </c>
      <c r="C72" s="32">
        <f t="shared" si="5"/>
        <v>340</v>
      </c>
      <c r="D72" s="32">
        <f t="shared" si="6"/>
        <v>460.45000000000005</v>
      </c>
      <c r="E72" s="65">
        <f t="shared" si="7"/>
        <v>732.45</v>
      </c>
    </row>
    <row r="73" spans="2:5" ht="12.75">
      <c r="B73" s="32">
        <v>345</v>
      </c>
      <c r="C73" s="32">
        <f t="shared" si="5"/>
        <v>345</v>
      </c>
      <c r="D73" s="32">
        <f t="shared" si="6"/>
        <v>455.45000000000005</v>
      </c>
      <c r="E73" s="65">
        <f t="shared" si="7"/>
        <v>731.45</v>
      </c>
    </row>
    <row r="74" spans="2:5" ht="12.75">
      <c r="B74" s="32">
        <v>350</v>
      </c>
      <c r="C74" s="32">
        <f t="shared" si="5"/>
        <v>350</v>
      </c>
      <c r="D74" s="32">
        <f t="shared" si="6"/>
        <v>450.45000000000005</v>
      </c>
      <c r="E74" s="65">
        <f t="shared" si="7"/>
        <v>730.45</v>
      </c>
    </row>
    <row r="75" spans="2:5" ht="12.75">
      <c r="B75" s="32">
        <v>355</v>
      </c>
      <c r="C75" s="32">
        <f t="shared" si="5"/>
        <v>355</v>
      </c>
      <c r="D75" s="32">
        <f t="shared" si="6"/>
        <v>445.45000000000005</v>
      </c>
      <c r="E75" s="65">
        <f t="shared" si="7"/>
        <v>729.45</v>
      </c>
    </row>
    <row r="76" spans="2:5" ht="12.75">
      <c r="B76" s="32">
        <v>360</v>
      </c>
      <c r="C76" s="32">
        <f t="shared" si="5"/>
        <v>360</v>
      </c>
      <c r="D76" s="32">
        <f t="shared" si="6"/>
        <v>440.45000000000005</v>
      </c>
      <c r="E76" s="65">
        <f t="shared" si="7"/>
        <v>728.45</v>
      </c>
    </row>
    <row r="77" spans="2:5" ht="12.75">
      <c r="B77" s="32">
        <v>365</v>
      </c>
      <c r="C77" s="32">
        <f t="shared" si="5"/>
        <v>365</v>
      </c>
      <c r="D77" s="32">
        <f t="shared" si="6"/>
        <v>435.45000000000005</v>
      </c>
      <c r="E77" s="65">
        <f t="shared" si="7"/>
        <v>727.45</v>
      </c>
    </row>
    <row r="78" spans="2:5" ht="12.75">
      <c r="B78" s="32">
        <v>370</v>
      </c>
      <c r="C78" s="32">
        <f t="shared" si="5"/>
        <v>370</v>
      </c>
      <c r="D78" s="32">
        <f t="shared" si="6"/>
        <v>430.45000000000005</v>
      </c>
      <c r="E78" s="65">
        <f t="shared" si="7"/>
        <v>726.45</v>
      </c>
    </row>
    <row r="79" spans="2:5" ht="12.75">
      <c r="B79" s="32">
        <v>375</v>
      </c>
      <c r="C79" s="32">
        <f t="shared" si="5"/>
        <v>375</v>
      </c>
      <c r="D79" s="32">
        <f t="shared" si="6"/>
        <v>425.45000000000005</v>
      </c>
      <c r="E79" s="65">
        <f t="shared" si="7"/>
        <v>725.45</v>
      </c>
    </row>
    <row r="80" spans="2:5" ht="12.75">
      <c r="B80" s="32">
        <v>380</v>
      </c>
      <c r="C80" s="32">
        <f t="shared" si="5"/>
        <v>380</v>
      </c>
      <c r="D80" s="32">
        <f t="shared" si="6"/>
        <v>420.45000000000005</v>
      </c>
      <c r="E80" s="65">
        <f t="shared" si="7"/>
        <v>724.45</v>
      </c>
    </row>
    <row r="81" spans="2:5" ht="12.75">
      <c r="B81" s="32">
        <v>385</v>
      </c>
      <c r="C81" s="32">
        <f t="shared" si="5"/>
        <v>385</v>
      </c>
      <c r="D81" s="32">
        <f t="shared" si="6"/>
        <v>415.45000000000005</v>
      </c>
      <c r="E81" s="65">
        <f t="shared" si="7"/>
        <v>723.45</v>
      </c>
    </row>
    <row r="82" spans="2:5" ht="12.75">
      <c r="B82" s="32">
        <v>390</v>
      </c>
      <c r="C82" s="32">
        <f t="shared" si="5"/>
        <v>390</v>
      </c>
      <c r="D82" s="32">
        <f t="shared" si="6"/>
        <v>410.45000000000005</v>
      </c>
      <c r="E82" s="65">
        <f t="shared" si="7"/>
        <v>722.45</v>
      </c>
    </row>
    <row r="83" spans="2:5" ht="12.75">
      <c r="B83" s="32">
        <v>395</v>
      </c>
      <c r="C83" s="32">
        <f t="shared" si="5"/>
        <v>395</v>
      </c>
      <c r="D83" s="32">
        <f t="shared" si="6"/>
        <v>405.45000000000005</v>
      </c>
      <c r="E83" s="65">
        <f t="shared" si="7"/>
        <v>721.45</v>
      </c>
    </row>
    <row r="84" spans="2:5" ht="12.75">
      <c r="B84" s="32">
        <v>400</v>
      </c>
      <c r="C84" s="32">
        <f t="shared" si="5"/>
        <v>400</v>
      </c>
      <c r="D84" s="32">
        <f t="shared" si="6"/>
        <v>400.45000000000005</v>
      </c>
      <c r="E84" s="65">
        <f t="shared" si="7"/>
        <v>720.45</v>
      </c>
    </row>
    <row r="85" spans="2:5" ht="12.75">
      <c r="B85" s="32">
        <v>405</v>
      </c>
      <c r="C85" s="32">
        <f t="shared" si="5"/>
        <v>405</v>
      </c>
      <c r="D85" s="32">
        <f t="shared" si="6"/>
        <v>395.45000000000005</v>
      </c>
      <c r="E85" s="65">
        <f t="shared" si="7"/>
        <v>719.45</v>
      </c>
    </row>
    <row r="86" spans="2:5" ht="12.75">
      <c r="B86" s="32">
        <v>410</v>
      </c>
      <c r="C86" s="32">
        <f t="shared" si="5"/>
        <v>410</v>
      </c>
      <c r="D86" s="32">
        <f t="shared" si="6"/>
        <v>390.45000000000005</v>
      </c>
      <c r="E86" s="65">
        <f t="shared" si="7"/>
        <v>718.45</v>
      </c>
    </row>
    <row r="87" spans="2:5" ht="12.75">
      <c r="B87" s="32">
        <v>415</v>
      </c>
      <c r="C87" s="32">
        <f t="shared" si="5"/>
        <v>415</v>
      </c>
      <c r="D87" s="32">
        <f t="shared" si="6"/>
        <v>385.45000000000005</v>
      </c>
      <c r="E87" s="65">
        <f t="shared" si="7"/>
        <v>717.45</v>
      </c>
    </row>
    <row r="88" spans="2:5" ht="12.75">
      <c r="B88" s="32">
        <v>420</v>
      </c>
      <c r="C88" s="32">
        <f t="shared" si="5"/>
        <v>420</v>
      </c>
      <c r="D88" s="32">
        <f t="shared" si="6"/>
        <v>380.45000000000005</v>
      </c>
      <c r="E88" s="65">
        <f t="shared" si="7"/>
        <v>716.45</v>
      </c>
    </row>
    <row r="89" spans="2:5" ht="12.75">
      <c r="B89" s="32">
        <v>425</v>
      </c>
      <c r="C89" s="32">
        <f t="shared" si="5"/>
        <v>425</v>
      </c>
      <c r="D89" s="32">
        <f t="shared" si="6"/>
        <v>375.45000000000005</v>
      </c>
      <c r="E89" s="65">
        <f t="shared" si="7"/>
        <v>715.45</v>
      </c>
    </row>
    <row r="90" spans="2:5" ht="12.75">
      <c r="B90" s="32">
        <v>430</v>
      </c>
      <c r="C90" s="32">
        <f t="shared" si="5"/>
        <v>430</v>
      </c>
      <c r="D90" s="32">
        <f t="shared" si="6"/>
        <v>370.45000000000005</v>
      </c>
      <c r="E90" s="65">
        <f t="shared" si="7"/>
        <v>714.45</v>
      </c>
    </row>
    <row r="91" spans="2:5" ht="12.75">
      <c r="B91" s="32">
        <v>435</v>
      </c>
      <c r="C91" s="32">
        <f t="shared" si="5"/>
        <v>435</v>
      </c>
      <c r="D91" s="32">
        <f t="shared" si="6"/>
        <v>365.45000000000005</v>
      </c>
      <c r="E91" s="65">
        <f t="shared" si="7"/>
        <v>713.45</v>
      </c>
    </row>
    <row r="92" spans="2:5" ht="12.75">
      <c r="B92" s="32">
        <v>440</v>
      </c>
      <c r="C92" s="32">
        <f t="shared" si="5"/>
        <v>440</v>
      </c>
      <c r="D92" s="32">
        <f t="shared" si="6"/>
        <v>360.45000000000005</v>
      </c>
      <c r="E92" s="65">
        <f t="shared" si="7"/>
        <v>712.45</v>
      </c>
    </row>
    <row r="93" spans="2:5" ht="12.75">
      <c r="B93" s="32">
        <v>445</v>
      </c>
      <c r="C93" s="32">
        <f t="shared" si="5"/>
        <v>445</v>
      </c>
      <c r="D93" s="32">
        <f t="shared" si="6"/>
        <v>355.45000000000005</v>
      </c>
      <c r="E93" s="65">
        <f>$B$3-((440*0.2)+(B93-440)*0.6)</f>
        <v>709.45</v>
      </c>
    </row>
    <row r="94" spans="2:5" ht="12.75">
      <c r="B94" s="32">
        <v>450</v>
      </c>
      <c r="C94" s="32">
        <f t="shared" si="5"/>
        <v>450</v>
      </c>
      <c r="D94" s="32">
        <f t="shared" si="6"/>
        <v>350.45000000000005</v>
      </c>
      <c r="E94" s="65">
        <f aca="true" t="shared" si="8" ref="E94:E157">$B$3-((440*0.2)+(B94-440)*0.6)</f>
        <v>706.45</v>
      </c>
    </row>
    <row r="95" spans="2:5" ht="12.75">
      <c r="B95" s="32">
        <v>455</v>
      </c>
      <c r="C95" s="32">
        <f t="shared" si="5"/>
        <v>455</v>
      </c>
      <c r="D95" s="32">
        <f t="shared" si="6"/>
        <v>345.45000000000005</v>
      </c>
      <c r="E95" s="65">
        <f t="shared" si="8"/>
        <v>703.45</v>
      </c>
    </row>
    <row r="96" spans="2:5" ht="12.75">
      <c r="B96" s="32">
        <v>460</v>
      </c>
      <c r="C96" s="32">
        <f t="shared" si="5"/>
        <v>460</v>
      </c>
      <c r="D96" s="32">
        <f t="shared" si="6"/>
        <v>340.45000000000005</v>
      </c>
      <c r="E96" s="65">
        <f t="shared" si="8"/>
        <v>700.45</v>
      </c>
    </row>
    <row r="97" spans="2:5" ht="12.75">
      <c r="B97" s="32">
        <v>465</v>
      </c>
      <c r="C97" s="32">
        <f t="shared" si="5"/>
        <v>465</v>
      </c>
      <c r="D97" s="32">
        <f t="shared" si="6"/>
        <v>335.45000000000005</v>
      </c>
      <c r="E97" s="65">
        <f t="shared" si="8"/>
        <v>697.45</v>
      </c>
    </row>
    <row r="98" spans="2:5" ht="12.75">
      <c r="B98" s="32">
        <v>470</v>
      </c>
      <c r="C98" s="32">
        <f t="shared" si="5"/>
        <v>470</v>
      </c>
      <c r="D98" s="32">
        <f t="shared" si="6"/>
        <v>330.45000000000005</v>
      </c>
      <c r="E98" s="65">
        <f t="shared" si="8"/>
        <v>694.45</v>
      </c>
    </row>
    <row r="99" spans="2:5" ht="12.75">
      <c r="B99" s="32">
        <v>475</v>
      </c>
      <c r="C99" s="32">
        <f t="shared" si="5"/>
        <v>475</v>
      </c>
      <c r="D99" s="32">
        <f t="shared" si="6"/>
        <v>325.45000000000005</v>
      </c>
      <c r="E99" s="65">
        <f t="shared" si="8"/>
        <v>691.45</v>
      </c>
    </row>
    <row r="100" spans="2:5" ht="12.75">
      <c r="B100" s="32">
        <v>480</v>
      </c>
      <c r="C100" s="32">
        <f t="shared" si="5"/>
        <v>480</v>
      </c>
      <c r="D100" s="32">
        <f t="shared" si="6"/>
        <v>320.45000000000005</v>
      </c>
      <c r="E100" s="65">
        <f t="shared" si="8"/>
        <v>688.45</v>
      </c>
    </row>
    <row r="101" spans="2:5" ht="12.75">
      <c r="B101" s="32">
        <v>485</v>
      </c>
      <c r="C101" s="32">
        <f t="shared" si="5"/>
        <v>485</v>
      </c>
      <c r="D101" s="32">
        <f t="shared" si="6"/>
        <v>315.45000000000005</v>
      </c>
      <c r="E101" s="65">
        <f t="shared" si="8"/>
        <v>685.45</v>
      </c>
    </row>
    <row r="102" spans="2:5" ht="12.75">
      <c r="B102" s="32">
        <v>490</v>
      </c>
      <c r="C102" s="32">
        <f t="shared" si="5"/>
        <v>490</v>
      </c>
      <c r="D102" s="32">
        <f t="shared" si="6"/>
        <v>310.45000000000005</v>
      </c>
      <c r="E102" s="65">
        <f t="shared" si="8"/>
        <v>682.45</v>
      </c>
    </row>
    <row r="103" spans="2:5" ht="12.75">
      <c r="B103" s="32">
        <v>495</v>
      </c>
      <c r="C103" s="32">
        <f t="shared" si="5"/>
        <v>495</v>
      </c>
      <c r="D103" s="32">
        <f t="shared" si="6"/>
        <v>305.45000000000005</v>
      </c>
      <c r="E103" s="65">
        <f t="shared" si="8"/>
        <v>679.45</v>
      </c>
    </row>
    <row r="104" spans="2:5" ht="12.75">
      <c r="B104" s="32">
        <v>500</v>
      </c>
      <c r="C104" s="32">
        <f t="shared" si="5"/>
        <v>500</v>
      </c>
      <c r="D104" s="32">
        <f t="shared" si="6"/>
        <v>300.45000000000005</v>
      </c>
      <c r="E104" s="65">
        <f t="shared" si="8"/>
        <v>676.45</v>
      </c>
    </row>
    <row r="105" spans="2:5" ht="12.75">
      <c r="B105" s="32">
        <v>505</v>
      </c>
      <c r="C105" s="32">
        <f t="shared" si="5"/>
        <v>505</v>
      </c>
      <c r="D105" s="32">
        <f t="shared" si="6"/>
        <v>295.45000000000005</v>
      </c>
      <c r="E105" s="65">
        <f t="shared" si="8"/>
        <v>673.45</v>
      </c>
    </row>
    <row r="106" spans="2:5" ht="12.75">
      <c r="B106" s="32">
        <v>510</v>
      </c>
      <c r="C106" s="32">
        <f t="shared" si="5"/>
        <v>510</v>
      </c>
      <c r="D106" s="32">
        <f t="shared" si="6"/>
        <v>290.45000000000005</v>
      </c>
      <c r="E106" s="65">
        <f t="shared" si="8"/>
        <v>670.45</v>
      </c>
    </row>
    <row r="107" spans="2:5" ht="12.75">
      <c r="B107" s="32">
        <v>515</v>
      </c>
      <c r="C107" s="32">
        <f t="shared" si="5"/>
        <v>515</v>
      </c>
      <c r="D107" s="32"/>
      <c r="E107" s="65">
        <f t="shared" si="8"/>
        <v>667.45</v>
      </c>
    </row>
    <row r="108" spans="2:5" ht="12.75">
      <c r="B108" s="32">
        <v>520</v>
      </c>
      <c r="C108" s="32">
        <f t="shared" si="5"/>
        <v>520</v>
      </c>
      <c r="D108" s="32"/>
      <c r="E108" s="65">
        <f t="shared" si="8"/>
        <v>664.45</v>
      </c>
    </row>
    <row r="109" spans="2:5" ht="12.75">
      <c r="B109" s="32">
        <v>525</v>
      </c>
      <c r="C109" s="32">
        <f t="shared" si="5"/>
        <v>525</v>
      </c>
      <c r="D109" s="32"/>
      <c r="E109" s="65">
        <f t="shared" si="8"/>
        <v>661.45</v>
      </c>
    </row>
    <row r="110" spans="2:5" ht="12.75">
      <c r="B110" s="32">
        <v>530</v>
      </c>
      <c r="C110" s="32">
        <f t="shared" si="5"/>
        <v>530</v>
      </c>
      <c r="D110" s="32"/>
      <c r="E110" s="65">
        <f t="shared" si="8"/>
        <v>658.45</v>
      </c>
    </row>
    <row r="111" spans="2:5" ht="12.75">
      <c r="B111" s="32">
        <v>535</v>
      </c>
      <c r="C111" s="32">
        <f t="shared" si="5"/>
        <v>535</v>
      </c>
      <c r="D111" s="32"/>
      <c r="E111" s="65">
        <f t="shared" si="8"/>
        <v>655.45</v>
      </c>
    </row>
    <row r="112" spans="2:5" ht="12.75">
      <c r="B112" s="32">
        <v>540</v>
      </c>
      <c r="C112" s="32">
        <f t="shared" si="5"/>
        <v>540</v>
      </c>
      <c r="D112" s="32"/>
      <c r="E112" s="65">
        <f t="shared" si="8"/>
        <v>652.45</v>
      </c>
    </row>
    <row r="113" spans="2:5" ht="12.75">
      <c r="B113" s="32">
        <v>545</v>
      </c>
      <c r="C113" s="32">
        <f t="shared" si="5"/>
        <v>545</v>
      </c>
      <c r="D113" s="32"/>
      <c r="E113" s="65">
        <f t="shared" si="8"/>
        <v>649.45</v>
      </c>
    </row>
    <row r="114" spans="2:5" ht="12.75">
      <c r="B114" s="32">
        <v>550</v>
      </c>
      <c r="C114" s="32">
        <f t="shared" si="5"/>
        <v>550</v>
      </c>
      <c r="D114" s="32"/>
      <c r="E114" s="65">
        <f t="shared" si="8"/>
        <v>646.45</v>
      </c>
    </row>
    <row r="115" spans="2:5" ht="12.75">
      <c r="B115" s="32">
        <v>555</v>
      </c>
      <c r="C115" s="32">
        <f t="shared" si="5"/>
        <v>555</v>
      </c>
      <c r="D115" s="32"/>
      <c r="E115" s="65">
        <f t="shared" si="8"/>
        <v>643.45</v>
      </c>
    </row>
    <row r="116" spans="2:5" ht="12.75">
      <c r="B116" s="32">
        <v>560</v>
      </c>
      <c r="C116" s="32">
        <f t="shared" si="5"/>
        <v>560</v>
      </c>
      <c r="D116" s="32"/>
      <c r="E116" s="65">
        <f t="shared" si="8"/>
        <v>640.45</v>
      </c>
    </row>
    <row r="117" spans="2:5" ht="12.75">
      <c r="B117" s="32">
        <v>565</v>
      </c>
      <c r="C117" s="32">
        <f t="shared" si="5"/>
        <v>565</v>
      </c>
      <c r="D117" s="32"/>
      <c r="E117" s="65">
        <f t="shared" si="8"/>
        <v>637.45</v>
      </c>
    </row>
    <row r="118" spans="2:5" ht="12.75">
      <c r="B118" s="32">
        <v>570</v>
      </c>
      <c r="C118" s="32">
        <f t="shared" si="5"/>
        <v>570</v>
      </c>
      <c r="D118" s="32"/>
      <c r="E118" s="65">
        <f t="shared" si="8"/>
        <v>634.45</v>
      </c>
    </row>
    <row r="119" spans="2:5" ht="12.75">
      <c r="B119" s="32">
        <v>575</v>
      </c>
      <c r="C119" s="32">
        <f t="shared" si="5"/>
        <v>575</v>
      </c>
      <c r="D119" s="32"/>
      <c r="E119" s="65">
        <f t="shared" si="8"/>
        <v>631.45</v>
      </c>
    </row>
    <row r="120" spans="2:5" ht="12.75">
      <c r="B120" s="32">
        <v>580</v>
      </c>
      <c r="C120" s="32">
        <f t="shared" si="5"/>
        <v>580</v>
      </c>
      <c r="D120" s="32"/>
      <c r="E120" s="65">
        <f t="shared" si="8"/>
        <v>628.45</v>
      </c>
    </row>
    <row r="121" spans="2:5" ht="12.75">
      <c r="B121" s="32">
        <v>585</v>
      </c>
      <c r="C121" s="32">
        <f t="shared" si="5"/>
        <v>585</v>
      </c>
      <c r="D121" s="32"/>
      <c r="E121" s="65">
        <f t="shared" si="8"/>
        <v>625.45</v>
      </c>
    </row>
    <row r="122" spans="2:5" ht="12.75">
      <c r="B122" s="32">
        <v>590</v>
      </c>
      <c r="C122" s="32">
        <f t="shared" si="5"/>
        <v>590</v>
      </c>
      <c r="D122" s="32"/>
      <c r="E122" s="65">
        <f t="shared" si="8"/>
        <v>622.45</v>
      </c>
    </row>
    <row r="123" spans="2:5" ht="12.75">
      <c r="B123" s="32">
        <v>595</v>
      </c>
      <c r="C123" s="32">
        <f t="shared" si="5"/>
        <v>595</v>
      </c>
      <c r="D123" s="32"/>
      <c r="E123" s="65">
        <f t="shared" si="8"/>
        <v>619.45</v>
      </c>
    </row>
    <row r="124" spans="2:5" ht="12.75">
      <c r="B124" s="32">
        <v>600</v>
      </c>
      <c r="C124" s="32">
        <f t="shared" si="5"/>
        <v>600</v>
      </c>
      <c r="D124" s="32"/>
      <c r="E124" s="65">
        <f t="shared" si="8"/>
        <v>616.45</v>
      </c>
    </row>
    <row r="125" spans="2:5" ht="12.75">
      <c r="B125" s="32">
        <v>605</v>
      </c>
      <c r="C125" s="32">
        <f t="shared" si="5"/>
        <v>605</v>
      </c>
      <c r="D125" s="32"/>
      <c r="E125" s="65">
        <f t="shared" si="8"/>
        <v>613.45</v>
      </c>
    </row>
    <row r="126" spans="2:5" ht="12.75">
      <c r="B126" s="32">
        <v>610</v>
      </c>
      <c r="C126" s="32">
        <f t="shared" si="5"/>
        <v>610</v>
      </c>
      <c r="D126" s="32"/>
      <c r="E126" s="65">
        <f t="shared" si="8"/>
        <v>610.45</v>
      </c>
    </row>
    <row r="127" spans="2:5" ht="12.75">
      <c r="B127" s="32">
        <v>615</v>
      </c>
      <c r="C127" s="32">
        <f t="shared" si="5"/>
        <v>615</v>
      </c>
      <c r="D127" s="32"/>
      <c r="E127" s="65">
        <f t="shared" si="8"/>
        <v>607.45</v>
      </c>
    </row>
    <row r="128" spans="2:5" ht="12.75">
      <c r="B128" s="32">
        <v>620</v>
      </c>
      <c r="C128" s="32">
        <f t="shared" si="5"/>
        <v>620</v>
      </c>
      <c r="D128" s="32"/>
      <c r="E128" s="65">
        <f t="shared" si="8"/>
        <v>604.45</v>
      </c>
    </row>
    <row r="129" spans="2:5" ht="12.75">
      <c r="B129" s="32">
        <v>625</v>
      </c>
      <c r="C129" s="32">
        <f t="shared" si="5"/>
        <v>625</v>
      </c>
      <c r="D129" s="32"/>
      <c r="E129" s="65">
        <f t="shared" si="8"/>
        <v>601.45</v>
      </c>
    </row>
    <row r="130" spans="2:5" ht="12.75">
      <c r="B130" s="32">
        <v>630</v>
      </c>
      <c r="C130" s="32">
        <f t="shared" si="5"/>
        <v>630</v>
      </c>
      <c r="D130" s="32"/>
      <c r="E130" s="65">
        <f t="shared" si="8"/>
        <v>598.45</v>
      </c>
    </row>
    <row r="131" spans="2:5" ht="12.75">
      <c r="B131" s="32">
        <v>635</v>
      </c>
      <c r="C131" s="32">
        <f t="shared" si="5"/>
        <v>635</v>
      </c>
      <c r="D131" s="32"/>
      <c r="E131" s="65">
        <f t="shared" si="8"/>
        <v>595.45</v>
      </c>
    </row>
    <row r="132" spans="2:5" ht="12.75">
      <c r="B132" s="32">
        <v>640</v>
      </c>
      <c r="C132" s="32">
        <f aca="true" t="shared" si="9" ref="C132:C195">+B132</f>
        <v>640</v>
      </c>
      <c r="D132" s="32"/>
      <c r="E132" s="65">
        <f t="shared" si="8"/>
        <v>592.45</v>
      </c>
    </row>
    <row r="133" spans="2:5" ht="12.75">
      <c r="B133" s="32">
        <v>645</v>
      </c>
      <c r="C133" s="32">
        <f t="shared" si="9"/>
        <v>645</v>
      </c>
      <c r="D133" s="32"/>
      <c r="E133" s="65">
        <f t="shared" si="8"/>
        <v>589.45</v>
      </c>
    </row>
    <row r="134" spans="2:5" ht="12.75">
      <c r="B134" s="32">
        <v>650</v>
      </c>
      <c r="C134" s="32">
        <f t="shared" si="9"/>
        <v>650</v>
      </c>
      <c r="D134" s="32"/>
      <c r="E134" s="65">
        <f t="shared" si="8"/>
        <v>586.45</v>
      </c>
    </row>
    <row r="135" spans="2:5" ht="12.75">
      <c r="B135" s="32">
        <v>655</v>
      </c>
      <c r="C135" s="32">
        <f t="shared" si="9"/>
        <v>655</v>
      </c>
      <c r="D135" s="32"/>
      <c r="E135" s="65">
        <f t="shared" si="8"/>
        <v>583.45</v>
      </c>
    </row>
    <row r="136" spans="2:5" ht="12.75">
      <c r="B136" s="32">
        <v>660</v>
      </c>
      <c r="C136" s="32">
        <f t="shared" si="9"/>
        <v>660</v>
      </c>
      <c r="D136" s="32"/>
      <c r="E136" s="65">
        <f t="shared" si="8"/>
        <v>580.45</v>
      </c>
    </row>
    <row r="137" spans="2:5" ht="12.75">
      <c r="B137" s="32">
        <v>665</v>
      </c>
      <c r="C137" s="32">
        <f t="shared" si="9"/>
        <v>665</v>
      </c>
      <c r="D137" s="32"/>
      <c r="E137" s="65">
        <f t="shared" si="8"/>
        <v>577.45</v>
      </c>
    </row>
    <row r="138" spans="2:5" ht="12.75">
      <c r="B138" s="32">
        <v>670</v>
      </c>
      <c r="C138" s="32">
        <f t="shared" si="9"/>
        <v>670</v>
      </c>
      <c r="D138" s="32"/>
      <c r="E138" s="65">
        <f t="shared" si="8"/>
        <v>574.45</v>
      </c>
    </row>
    <row r="139" spans="2:5" ht="12.75">
      <c r="B139" s="32">
        <v>675</v>
      </c>
      <c r="C139" s="32">
        <f t="shared" si="9"/>
        <v>675</v>
      </c>
      <c r="D139" s="32"/>
      <c r="E139" s="65">
        <f t="shared" si="8"/>
        <v>571.45</v>
      </c>
    </row>
    <row r="140" spans="2:5" ht="12.75">
      <c r="B140" s="32">
        <v>680</v>
      </c>
      <c r="C140" s="32">
        <f t="shared" si="9"/>
        <v>680</v>
      </c>
      <c r="D140" s="32"/>
      <c r="E140" s="65">
        <f t="shared" si="8"/>
        <v>568.45</v>
      </c>
    </row>
    <row r="141" spans="2:5" ht="12.75">
      <c r="B141" s="32">
        <v>685</v>
      </c>
      <c r="C141" s="32">
        <f t="shared" si="9"/>
        <v>685</v>
      </c>
      <c r="D141" s="32"/>
      <c r="E141" s="65">
        <f t="shared" si="8"/>
        <v>565.45</v>
      </c>
    </row>
    <row r="142" spans="2:5" ht="12.75">
      <c r="B142" s="32">
        <v>690</v>
      </c>
      <c r="C142" s="32">
        <f t="shared" si="9"/>
        <v>690</v>
      </c>
      <c r="D142" s="32"/>
      <c r="E142" s="65">
        <f t="shared" si="8"/>
        <v>562.45</v>
      </c>
    </row>
    <row r="143" spans="2:5" ht="12.75">
      <c r="B143" s="32">
        <v>695</v>
      </c>
      <c r="C143" s="32">
        <f t="shared" si="9"/>
        <v>695</v>
      </c>
      <c r="D143" s="32"/>
      <c r="E143" s="65">
        <f t="shared" si="8"/>
        <v>559.45</v>
      </c>
    </row>
    <row r="144" spans="2:5" ht="12.75">
      <c r="B144" s="32">
        <v>700</v>
      </c>
      <c r="C144" s="32">
        <f t="shared" si="9"/>
        <v>700</v>
      </c>
      <c r="D144" s="32"/>
      <c r="E144" s="65">
        <f t="shared" si="8"/>
        <v>556.45</v>
      </c>
    </row>
    <row r="145" spans="2:5" ht="12.75">
      <c r="B145" s="32">
        <v>705</v>
      </c>
      <c r="C145" s="32">
        <f t="shared" si="9"/>
        <v>705</v>
      </c>
      <c r="D145" s="32"/>
      <c r="E145" s="65">
        <f t="shared" si="8"/>
        <v>553.45</v>
      </c>
    </row>
    <row r="146" spans="2:5" ht="12.75">
      <c r="B146" s="32">
        <v>710</v>
      </c>
      <c r="C146" s="32">
        <f t="shared" si="9"/>
        <v>710</v>
      </c>
      <c r="D146" s="32"/>
      <c r="E146" s="65">
        <f t="shared" si="8"/>
        <v>550.45</v>
      </c>
    </row>
    <row r="147" spans="2:5" ht="12.75">
      <c r="B147" s="32">
        <v>715</v>
      </c>
      <c r="C147" s="32">
        <f t="shared" si="9"/>
        <v>715</v>
      </c>
      <c r="D147" s="32"/>
      <c r="E147" s="65">
        <f t="shared" si="8"/>
        <v>547.45</v>
      </c>
    </row>
    <row r="148" spans="2:5" ht="12.75">
      <c r="B148" s="32">
        <v>720</v>
      </c>
      <c r="C148" s="32">
        <f t="shared" si="9"/>
        <v>720</v>
      </c>
      <c r="D148" s="32"/>
      <c r="E148" s="65">
        <f t="shared" si="8"/>
        <v>544.45</v>
      </c>
    </row>
    <row r="149" spans="2:5" ht="12.75">
      <c r="B149" s="32">
        <v>725</v>
      </c>
      <c r="C149" s="32">
        <f t="shared" si="9"/>
        <v>725</v>
      </c>
      <c r="D149" s="32"/>
      <c r="E149" s="65">
        <f t="shared" si="8"/>
        <v>541.45</v>
      </c>
    </row>
    <row r="150" spans="2:5" ht="12.75">
      <c r="B150" s="32">
        <v>730</v>
      </c>
      <c r="C150" s="32">
        <f t="shared" si="9"/>
        <v>730</v>
      </c>
      <c r="D150" s="32"/>
      <c r="E150" s="65">
        <f t="shared" si="8"/>
        <v>538.45</v>
      </c>
    </row>
    <row r="151" spans="2:5" ht="12.75">
      <c r="B151" s="32">
        <v>735</v>
      </c>
      <c r="C151" s="32">
        <f t="shared" si="9"/>
        <v>735</v>
      </c>
      <c r="D151" s="32"/>
      <c r="E151" s="65">
        <f t="shared" si="8"/>
        <v>535.45</v>
      </c>
    </row>
    <row r="152" spans="2:5" ht="12.75">
      <c r="B152" s="32">
        <v>740</v>
      </c>
      <c r="C152" s="32">
        <f t="shared" si="9"/>
        <v>740</v>
      </c>
      <c r="D152" s="32"/>
      <c r="E152" s="65">
        <f t="shared" si="8"/>
        <v>532.45</v>
      </c>
    </row>
    <row r="153" spans="2:5" ht="12.75">
      <c r="B153" s="32">
        <v>745</v>
      </c>
      <c r="C153" s="32">
        <f t="shared" si="9"/>
        <v>745</v>
      </c>
      <c r="D153" s="32"/>
      <c r="E153" s="65">
        <f t="shared" si="8"/>
        <v>529.45</v>
      </c>
    </row>
    <row r="154" spans="2:5" ht="12.75">
      <c r="B154" s="32">
        <v>750</v>
      </c>
      <c r="C154" s="32">
        <f t="shared" si="9"/>
        <v>750</v>
      </c>
      <c r="D154" s="32"/>
      <c r="E154" s="65">
        <f t="shared" si="8"/>
        <v>526.45</v>
      </c>
    </row>
    <row r="155" spans="2:5" ht="12.75">
      <c r="B155" s="32">
        <v>755</v>
      </c>
      <c r="C155" s="32">
        <f t="shared" si="9"/>
        <v>755</v>
      </c>
      <c r="D155" s="32"/>
      <c r="E155" s="65">
        <f t="shared" si="8"/>
        <v>523.45</v>
      </c>
    </row>
    <row r="156" spans="2:5" ht="12.75">
      <c r="B156" s="32">
        <v>760</v>
      </c>
      <c r="C156" s="32">
        <f t="shared" si="9"/>
        <v>760</v>
      </c>
      <c r="D156" s="32"/>
      <c r="E156" s="65">
        <f t="shared" si="8"/>
        <v>520.45</v>
      </c>
    </row>
    <row r="157" spans="2:5" ht="12.75">
      <c r="B157" s="32">
        <v>765</v>
      </c>
      <c r="C157" s="32">
        <f t="shared" si="9"/>
        <v>765</v>
      </c>
      <c r="D157" s="32"/>
      <c r="E157" s="65">
        <f t="shared" si="8"/>
        <v>517.45</v>
      </c>
    </row>
    <row r="158" spans="2:5" ht="12.75">
      <c r="B158" s="32">
        <v>770</v>
      </c>
      <c r="C158" s="32">
        <f t="shared" si="9"/>
        <v>770</v>
      </c>
      <c r="D158" s="32"/>
      <c r="E158" s="65">
        <f aca="true" t="shared" si="10" ref="E158:E221">$B$3-((440*0.2)+(B158-440)*0.6)</f>
        <v>514.45</v>
      </c>
    </row>
    <row r="159" spans="2:5" ht="12.75">
      <c r="B159" s="32">
        <v>775</v>
      </c>
      <c r="C159" s="32">
        <f t="shared" si="9"/>
        <v>775</v>
      </c>
      <c r="D159" s="32"/>
      <c r="E159" s="65">
        <f t="shared" si="10"/>
        <v>511.45000000000005</v>
      </c>
    </row>
    <row r="160" spans="2:5" ht="12.75">
      <c r="B160" s="32">
        <v>780</v>
      </c>
      <c r="C160" s="32">
        <f t="shared" si="9"/>
        <v>780</v>
      </c>
      <c r="D160" s="32"/>
      <c r="E160" s="65">
        <f t="shared" si="10"/>
        <v>508.45000000000005</v>
      </c>
    </row>
    <row r="161" spans="2:5" ht="12.75">
      <c r="B161" s="32">
        <v>785</v>
      </c>
      <c r="C161" s="32">
        <f t="shared" si="9"/>
        <v>785</v>
      </c>
      <c r="D161" s="32"/>
      <c r="E161" s="65">
        <f t="shared" si="10"/>
        <v>505.45000000000005</v>
      </c>
    </row>
    <row r="162" spans="2:5" ht="12.75">
      <c r="B162" s="32">
        <v>790</v>
      </c>
      <c r="C162" s="32">
        <f t="shared" si="9"/>
        <v>790</v>
      </c>
      <c r="D162" s="32"/>
      <c r="E162" s="65">
        <f t="shared" si="10"/>
        <v>502.45000000000005</v>
      </c>
    </row>
    <row r="163" spans="2:5" ht="12.75">
      <c r="B163" s="32">
        <v>795</v>
      </c>
      <c r="C163" s="32">
        <f t="shared" si="9"/>
        <v>795</v>
      </c>
      <c r="D163" s="32"/>
      <c r="E163" s="65">
        <f t="shared" si="10"/>
        <v>499.45000000000005</v>
      </c>
    </row>
    <row r="164" spans="2:5" ht="12.75">
      <c r="B164" s="32">
        <v>800</v>
      </c>
      <c r="C164" s="32">
        <f t="shared" si="9"/>
        <v>800</v>
      </c>
      <c r="D164" s="32"/>
      <c r="E164" s="65">
        <f t="shared" si="10"/>
        <v>496.45000000000005</v>
      </c>
    </row>
    <row r="165" spans="2:5" ht="12.75">
      <c r="B165" s="32">
        <v>805</v>
      </c>
      <c r="C165" s="32">
        <f t="shared" si="9"/>
        <v>805</v>
      </c>
      <c r="D165" s="32"/>
      <c r="E165" s="65">
        <f t="shared" si="10"/>
        <v>493.45000000000005</v>
      </c>
    </row>
    <row r="166" spans="2:5" ht="12.75">
      <c r="B166" s="32">
        <v>810</v>
      </c>
      <c r="C166" s="32">
        <f t="shared" si="9"/>
        <v>810</v>
      </c>
      <c r="D166" s="32"/>
      <c r="E166" s="65">
        <f t="shared" si="10"/>
        <v>490.45000000000005</v>
      </c>
    </row>
    <row r="167" spans="2:5" ht="12.75">
      <c r="B167" s="32">
        <v>815</v>
      </c>
      <c r="C167" s="32">
        <f t="shared" si="9"/>
        <v>815</v>
      </c>
      <c r="D167" s="32"/>
      <c r="E167" s="65">
        <f t="shared" si="10"/>
        <v>487.45000000000005</v>
      </c>
    </row>
    <row r="168" spans="2:5" ht="12.75">
      <c r="B168" s="32">
        <v>820</v>
      </c>
      <c r="C168" s="32">
        <f t="shared" si="9"/>
        <v>820</v>
      </c>
      <c r="D168" s="32"/>
      <c r="E168" s="65">
        <f t="shared" si="10"/>
        <v>484.45000000000005</v>
      </c>
    </row>
    <row r="169" spans="2:5" ht="12.75">
      <c r="B169" s="32">
        <v>825</v>
      </c>
      <c r="C169" s="32">
        <f t="shared" si="9"/>
        <v>825</v>
      </c>
      <c r="D169" s="32"/>
      <c r="E169" s="65">
        <f t="shared" si="10"/>
        <v>481.45000000000005</v>
      </c>
    </row>
    <row r="170" spans="2:5" ht="12.75">
      <c r="B170" s="32">
        <v>830</v>
      </c>
      <c r="C170" s="32">
        <f t="shared" si="9"/>
        <v>830</v>
      </c>
      <c r="D170" s="32"/>
      <c r="E170" s="65">
        <f t="shared" si="10"/>
        <v>478.45000000000005</v>
      </c>
    </row>
    <row r="171" spans="2:5" ht="12.75">
      <c r="B171" s="32">
        <v>835</v>
      </c>
      <c r="C171" s="32">
        <f t="shared" si="9"/>
        <v>835</v>
      </c>
      <c r="D171" s="32"/>
      <c r="E171" s="65">
        <f t="shared" si="10"/>
        <v>475.45000000000005</v>
      </c>
    </row>
    <row r="172" spans="2:5" ht="12.75">
      <c r="B172" s="32">
        <v>840</v>
      </c>
      <c r="C172" s="32">
        <f t="shared" si="9"/>
        <v>840</v>
      </c>
      <c r="D172" s="32"/>
      <c r="E172" s="65">
        <f t="shared" si="10"/>
        <v>472.45000000000005</v>
      </c>
    </row>
    <row r="173" spans="2:5" ht="12.75">
      <c r="B173" s="32">
        <v>845</v>
      </c>
      <c r="C173" s="32">
        <f t="shared" si="9"/>
        <v>845</v>
      </c>
      <c r="D173" s="32"/>
      <c r="E173" s="65">
        <f t="shared" si="10"/>
        <v>469.45000000000005</v>
      </c>
    </row>
    <row r="174" spans="2:5" ht="12.75">
      <c r="B174" s="32">
        <v>850</v>
      </c>
      <c r="C174" s="32">
        <f t="shared" si="9"/>
        <v>850</v>
      </c>
      <c r="D174" s="32"/>
      <c r="E174" s="65">
        <f t="shared" si="10"/>
        <v>466.45000000000005</v>
      </c>
    </row>
    <row r="175" spans="2:5" ht="12.75">
      <c r="B175" s="32">
        <v>855</v>
      </c>
      <c r="C175" s="32">
        <f t="shared" si="9"/>
        <v>855</v>
      </c>
      <c r="D175" s="32"/>
      <c r="E175" s="65">
        <f t="shared" si="10"/>
        <v>463.45000000000005</v>
      </c>
    </row>
    <row r="176" spans="2:5" ht="12.75">
      <c r="B176" s="32">
        <v>860</v>
      </c>
      <c r="C176" s="32">
        <f t="shared" si="9"/>
        <v>860</v>
      </c>
      <c r="D176" s="32"/>
      <c r="E176" s="65">
        <f t="shared" si="10"/>
        <v>460.45000000000005</v>
      </c>
    </row>
    <row r="177" spans="2:5" ht="12.75">
      <c r="B177" s="32">
        <v>865</v>
      </c>
      <c r="C177" s="32">
        <f t="shared" si="9"/>
        <v>865</v>
      </c>
      <c r="D177" s="32"/>
      <c r="E177" s="65">
        <f t="shared" si="10"/>
        <v>457.45000000000005</v>
      </c>
    </row>
    <row r="178" spans="2:5" ht="12.75">
      <c r="B178" s="32">
        <v>870</v>
      </c>
      <c r="C178" s="32">
        <f t="shared" si="9"/>
        <v>870</v>
      </c>
      <c r="D178" s="32"/>
      <c r="E178" s="65">
        <f t="shared" si="10"/>
        <v>454.45000000000005</v>
      </c>
    </row>
    <row r="179" spans="2:5" ht="12.75">
      <c r="B179" s="32">
        <v>875</v>
      </c>
      <c r="C179" s="32">
        <f t="shared" si="9"/>
        <v>875</v>
      </c>
      <c r="D179" s="32"/>
      <c r="E179" s="65">
        <f t="shared" si="10"/>
        <v>451.45000000000005</v>
      </c>
    </row>
    <row r="180" spans="2:5" ht="12.75">
      <c r="B180" s="32">
        <v>880</v>
      </c>
      <c r="C180" s="32">
        <f t="shared" si="9"/>
        <v>880</v>
      </c>
      <c r="D180" s="32"/>
      <c r="E180" s="65">
        <f t="shared" si="10"/>
        <v>448.45000000000005</v>
      </c>
    </row>
    <row r="181" spans="2:5" ht="12.75">
      <c r="B181" s="32">
        <v>885</v>
      </c>
      <c r="C181" s="32">
        <f t="shared" si="9"/>
        <v>885</v>
      </c>
      <c r="D181" s="32"/>
      <c r="E181" s="65">
        <f t="shared" si="10"/>
        <v>445.45000000000005</v>
      </c>
    </row>
    <row r="182" spans="2:5" ht="12.75">
      <c r="B182" s="32">
        <v>890</v>
      </c>
      <c r="C182" s="32">
        <f t="shared" si="9"/>
        <v>890</v>
      </c>
      <c r="D182" s="32"/>
      <c r="E182" s="65">
        <f t="shared" si="10"/>
        <v>442.45000000000005</v>
      </c>
    </row>
    <row r="183" spans="2:5" ht="12.75">
      <c r="B183" s="32">
        <v>895</v>
      </c>
      <c r="C183" s="32">
        <f t="shared" si="9"/>
        <v>895</v>
      </c>
      <c r="D183" s="32"/>
      <c r="E183" s="65">
        <f t="shared" si="10"/>
        <v>439.45000000000005</v>
      </c>
    </row>
    <row r="184" spans="2:5" ht="12.75">
      <c r="B184" s="32">
        <v>900</v>
      </c>
      <c r="C184" s="32">
        <f t="shared" si="9"/>
        <v>900</v>
      </c>
      <c r="D184" s="32"/>
      <c r="E184" s="65">
        <f t="shared" si="10"/>
        <v>436.45000000000005</v>
      </c>
    </row>
    <row r="185" spans="2:5" ht="12.75">
      <c r="B185" s="32">
        <v>905</v>
      </c>
      <c r="C185" s="32">
        <f t="shared" si="9"/>
        <v>905</v>
      </c>
      <c r="D185" s="32"/>
      <c r="E185" s="65">
        <f t="shared" si="10"/>
        <v>433.45000000000005</v>
      </c>
    </row>
    <row r="186" spans="2:5" ht="12.75">
      <c r="B186" s="32">
        <v>910</v>
      </c>
      <c r="C186" s="32">
        <f t="shared" si="9"/>
        <v>910</v>
      </c>
      <c r="D186" s="32"/>
      <c r="E186" s="65">
        <f t="shared" si="10"/>
        <v>430.45000000000005</v>
      </c>
    </row>
    <row r="187" spans="2:5" ht="12.75">
      <c r="B187" s="32">
        <v>915</v>
      </c>
      <c r="C187" s="32">
        <f t="shared" si="9"/>
        <v>915</v>
      </c>
      <c r="D187" s="32"/>
      <c r="E187" s="65">
        <f t="shared" si="10"/>
        <v>427.45000000000005</v>
      </c>
    </row>
    <row r="188" spans="2:5" ht="12.75">
      <c r="B188" s="32">
        <v>920</v>
      </c>
      <c r="C188" s="32">
        <f t="shared" si="9"/>
        <v>920</v>
      </c>
      <c r="D188" s="32"/>
      <c r="E188" s="65">
        <f t="shared" si="10"/>
        <v>424.45000000000005</v>
      </c>
    </row>
    <row r="189" spans="2:5" ht="12.75">
      <c r="B189" s="32">
        <v>925</v>
      </c>
      <c r="C189" s="32">
        <f t="shared" si="9"/>
        <v>925</v>
      </c>
      <c r="D189" s="32"/>
      <c r="E189" s="65">
        <f t="shared" si="10"/>
        <v>421.45000000000005</v>
      </c>
    </row>
    <row r="190" spans="2:5" ht="12.75">
      <c r="B190" s="32">
        <v>930</v>
      </c>
      <c r="C190" s="32">
        <f t="shared" si="9"/>
        <v>930</v>
      </c>
      <c r="D190" s="32"/>
      <c r="E190" s="65">
        <f t="shared" si="10"/>
        <v>418.45000000000005</v>
      </c>
    </row>
    <row r="191" spans="2:5" ht="12.75">
      <c r="B191" s="32">
        <v>935</v>
      </c>
      <c r="C191" s="32">
        <f t="shared" si="9"/>
        <v>935</v>
      </c>
      <c r="D191" s="32"/>
      <c r="E191" s="65">
        <f t="shared" si="10"/>
        <v>415.45000000000005</v>
      </c>
    </row>
    <row r="192" spans="2:5" ht="12.75">
      <c r="B192" s="32">
        <v>940</v>
      </c>
      <c r="C192" s="32">
        <f t="shared" si="9"/>
        <v>940</v>
      </c>
      <c r="D192" s="32"/>
      <c r="E192" s="65">
        <f t="shared" si="10"/>
        <v>412.45000000000005</v>
      </c>
    </row>
    <row r="193" spans="2:5" ht="12.75">
      <c r="B193" s="32">
        <v>945</v>
      </c>
      <c r="C193" s="32">
        <f t="shared" si="9"/>
        <v>945</v>
      </c>
      <c r="D193" s="32"/>
      <c r="E193" s="65">
        <f t="shared" si="10"/>
        <v>409.45000000000005</v>
      </c>
    </row>
    <row r="194" spans="2:5" ht="12.75">
      <c r="B194" s="32">
        <v>950</v>
      </c>
      <c r="C194" s="32">
        <f t="shared" si="9"/>
        <v>950</v>
      </c>
      <c r="D194" s="32"/>
      <c r="E194" s="65">
        <f t="shared" si="10"/>
        <v>406.45000000000005</v>
      </c>
    </row>
    <row r="195" spans="2:5" ht="12.75">
      <c r="B195" s="32">
        <v>955</v>
      </c>
      <c r="C195" s="32">
        <f t="shared" si="9"/>
        <v>955</v>
      </c>
      <c r="D195" s="32"/>
      <c r="E195" s="65">
        <f t="shared" si="10"/>
        <v>403.45000000000005</v>
      </c>
    </row>
    <row r="196" spans="2:5" ht="12.75">
      <c r="B196" s="32">
        <v>960</v>
      </c>
      <c r="C196" s="32">
        <f aca="true" t="shared" si="11" ref="C196:C259">+B196</f>
        <v>960</v>
      </c>
      <c r="D196" s="32"/>
      <c r="E196" s="65">
        <f t="shared" si="10"/>
        <v>400.45000000000005</v>
      </c>
    </row>
    <row r="197" spans="2:5" ht="12.75">
      <c r="B197" s="32">
        <v>965</v>
      </c>
      <c r="C197" s="32">
        <f t="shared" si="11"/>
        <v>965</v>
      </c>
      <c r="D197" s="32"/>
      <c r="E197" s="65">
        <f t="shared" si="10"/>
        <v>397.45000000000005</v>
      </c>
    </row>
    <row r="198" spans="2:5" ht="12.75">
      <c r="B198" s="32">
        <v>970</v>
      </c>
      <c r="C198" s="32">
        <f t="shared" si="11"/>
        <v>970</v>
      </c>
      <c r="D198" s="32"/>
      <c r="E198" s="65">
        <f t="shared" si="10"/>
        <v>394.45000000000005</v>
      </c>
    </row>
    <row r="199" spans="2:5" ht="12.75">
      <c r="B199" s="32">
        <v>975</v>
      </c>
      <c r="C199" s="32">
        <f t="shared" si="11"/>
        <v>975</v>
      </c>
      <c r="D199" s="32"/>
      <c r="E199" s="65">
        <f t="shared" si="10"/>
        <v>391.45000000000005</v>
      </c>
    </row>
    <row r="200" spans="2:5" ht="12.75">
      <c r="B200" s="32">
        <v>980</v>
      </c>
      <c r="C200" s="32">
        <f t="shared" si="11"/>
        <v>980</v>
      </c>
      <c r="D200" s="32"/>
      <c r="E200" s="65">
        <f t="shared" si="10"/>
        <v>388.45000000000005</v>
      </c>
    </row>
    <row r="201" spans="2:5" ht="12.75">
      <c r="B201" s="32">
        <v>985</v>
      </c>
      <c r="C201" s="32">
        <f t="shared" si="11"/>
        <v>985</v>
      </c>
      <c r="D201" s="32"/>
      <c r="E201" s="65">
        <f t="shared" si="10"/>
        <v>385.45000000000005</v>
      </c>
    </row>
    <row r="202" spans="2:5" ht="12.75">
      <c r="B202" s="32">
        <v>990</v>
      </c>
      <c r="C202" s="32">
        <f t="shared" si="11"/>
        <v>990</v>
      </c>
      <c r="D202" s="32"/>
      <c r="E202" s="65">
        <f t="shared" si="10"/>
        <v>382.45000000000005</v>
      </c>
    </row>
    <row r="203" spans="2:5" ht="12.75">
      <c r="B203" s="32">
        <v>995</v>
      </c>
      <c r="C203" s="32">
        <f t="shared" si="11"/>
        <v>995</v>
      </c>
      <c r="D203" s="32"/>
      <c r="E203" s="65">
        <f t="shared" si="10"/>
        <v>379.45000000000005</v>
      </c>
    </row>
    <row r="204" spans="2:5" ht="12.75">
      <c r="B204" s="32">
        <v>1000</v>
      </c>
      <c r="C204" s="32">
        <f t="shared" si="11"/>
        <v>1000</v>
      </c>
      <c r="D204" s="32"/>
      <c r="E204" s="65">
        <f t="shared" si="10"/>
        <v>376.45000000000005</v>
      </c>
    </row>
    <row r="205" spans="2:5" ht="12.75">
      <c r="B205" s="32">
        <v>1005</v>
      </c>
      <c r="C205" s="32">
        <f t="shared" si="11"/>
        <v>1005</v>
      </c>
      <c r="D205" s="32"/>
      <c r="E205" s="65">
        <f t="shared" si="10"/>
        <v>373.45000000000005</v>
      </c>
    </row>
    <row r="206" spans="2:5" ht="12.75">
      <c r="B206" s="32">
        <v>1010</v>
      </c>
      <c r="C206" s="32">
        <f t="shared" si="11"/>
        <v>1010</v>
      </c>
      <c r="D206" s="32"/>
      <c r="E206" s="65">
        <f t="shared" si="10"/>
        <v>370.45000000000005</v>
      </c>
    </row>
    <row r="207" spans="2:5" ht="12.75">
      <c r="B207" s="32">
        <v>1015</v>
      </c>
      <c r="C207" s="32">
        <f t="shared" si="11"/>
        <v>1015</v>
      </c>
      <c r="D207" s="32"/>
      <c r="E207" s="65">
        <f t="shared" si="10"/>
        <v>367.45000000000005</v>
      </c>
    </row>
    <row r="208" spans="2:5" ht="12.75">
      <c r="B208" s="32">
        <v>1020</v>
      </c>
      <c r="C208" s="32">
        <f t="shared" si="11"/>
        <v>1020</v>
      </c>
      <c r="D208" s="32"/>
      <c r="E208" s="65">
        <f t="shared" si="10"/>
        <v>364.45000000000005</v>
      </c>
    </row>
    <row r="209" spans="2:5" ht="12.75">
      <c r="B209" s="32">
        <v>1025</v>
      </c>
      <c r="C209" s="32">
        <f t="shared" si="11"/>
        <v>1025</v>
      </c>
      <c r="D209" s="32"/>
      <c r="E209" s="65">
        <f t="shared" si="10"/>
        <v>361.45000000000005</v>
      </c>
    </row>
    <row r="210" spans="2:5" ht="12.75">
      <c r="B210" s="32">
        <v>1030</v>
      </c>
      <c r="C210" s="32">
        <f t="shared" si="11"/>
        <v>1030</v>
      </c>
      <c r="D210" s="32"/>
      <c r="E210" s="65">
        <f t="shared" si="10"/>
        <v>358.45000000000005</v>
      </c>
    </row>
    <row r="211" spans="2:5" ht="12.75">
      <c r="B211" s="32">
        <v>1035</v>
      </c>
      <c r="C211" s="32">
        <f t="shared" si="11"/>
        <v>1035</v>
      </c>
      <c r="D211" s="32"/>
      <c r="E211" s="65">
        <f t="shared" si="10"/>
        <v>355.45000000000005</v>
      </c>
    </row>
    <row r="212" spans="2:5" ht="12.75">
      <c r="B212" s="32">
        <v>1040</v>
      </c>
      <c r="C212" s="32">
        <f t="shared" si="11"/>
        <v>1040</v>
      </c>
      <c r="D212" s="32"/>
      <c r="E212" s="65">
        <f t="shared" si="10"/>
        <v>352.45000000000005</v>
      </c>
    </row>
    <row r="213" spans="2:5" ht="12.75">
      <c r="B213" s="32">
        <v>1045</v>
      </c>
      <c r="C213" s="32">
        <f t="shared" si="11"/>
        <v>1045</v>
      </c>
      <c r="D213" s="32"/>
      <c r="E213" s="65">
        <f t="shared" si="10"/>
        <v>349.45000000000005</v>
      </c>
    </row>
    <row r="214" spans="2:5" ht="12.75">
      <c r="B214" s="32">
        <v>1050</v>
      </c>
      <c r="C214" s="32">
        <f t="shared" si="11"/>
        <v>1050</v>
      </c>
      <c r="D214" s="32"/>
      <c r="E214" s="65">
        <f t="shared" si="10"/>
        <v>346.45000000000005</v>
      </c>
    </row>
    <row r="215" spans="2:5" ht="12.75">
      <c r="B215" s="32">
        <v>1055</v>
      </c>
      <c r="C215" s="32">
        <f t="shared" si="11"/>
        <v>1055</v>
      </c>
      <c r="D215" s="32"/>
      <c r="E215" s="65">
        <f t="shared" si="10"/>
        <v>343.45000000000005</v>
      </c>
    </row>
    <row r="216" spans="2:5" ht="12.75">
      <c r="B216" s="32">
        <v>1060</v>
      </c>
      <c r="C216" s="32">
        <f t="shared" si="11"/>
        <v>1060</v>
      </c>
      <c r="D216" s="32"/>
      <c r="E216" s="65">
        <f t="shared" si="10"/>
        <v>340.45000000000005</v>
      </c>
    </row>
    <row r="217" spans="2:5" ht="12.75">
      <c r="B217" s="32">
        <v>1065</v>
      </c>
      <c r="C217" s="32">
        <f t="shared" si="11"/>
        <v>1065</v>
      </c>
      <c r="D217" s="32"/>
      <c r="E217" s="65">
        <f t="shared" si="10"/>
        <v>337.45000000000005</v>
      </c>
    </row>
    <row r="218" spans="2:5" ht="12.75">
      <c r="B218" s="32">
        <v>1070</v>
      </c>
      <c r="C218" s="32">
        <f t="shared" si="11"/>
        <v>1070</v>
      </c>
      <c r="D218" s="32"/>
      <c r="E218" s="65">
        <f t="shared" si="10"/>
        <v>334.45000000000005</v>
      </c>
    </row>
    <row r="219" spans="2:5" ht="12.75">
      <c r="B219" s="32">
        <v>1075</v>
      </c>
      <c r="C219" s="32">
        <f t="shared" si="11"/>
        <v>1075</v>
      </c>
      <c r="D219" s="32"/>
      <c r="E219" s="65">
        <f t="shared" si="10"/>
        <v>331.45000000000005</v>
      </c>
    </row>
    <row r="220" spans="2:5" ht="12.75">
      <c r="B220" s="32">
        <v>1080</v>
      </c>
      <c r="C220" s="32">
        <f t="shared" si="11"/>
        <v>1080</v>
      </c>
      <c r="D220" s="32"/>
      <c r="E220" s="65">
        <f t="shared" si="10"/>
        <v>328.45000000000005</v>
      </c>
    </row>
    <row r="221" spans="2:5" ht="12.75">
      <c r="B221" s="32">
        <v>1085</v>
      </c>
      <c r="C221" s="32">
        <f t="shared" si="11"/>
        <v>1085</v>
      </c>
      <c r="D221" s="32"/>
      <c r="E221" s="65">
        <f t="shared" si="10"/>
        <v>325.45000000000005</v>
      </c>
    </row>
    <row r="222" spans="2:5" ht="12.75">
      <c r="B222" s="32">
        <v>1090</v>
      </c>
      <c r="C222" s="32">
        <f t="shared" si="11"/>
        <v>1090</v>
      </c>
      <c r="D222" s="32"/>
      <c r="E222" s="65">
        <f aca="true" t="shared" si="12" ref="E222:E285">$B$3-((440*0.2)+(B222-440)*0.6)</f>
        <v>322.45000000000005</v>
      </c>
    </row>
    <row r="223" spans="2:5" ht="12.75">
      <c r="B223" s="32">
        <v>1095</v>
      </c>
      <c r="C223" s="32">
        <f t="shared" si="11"/>
        <v>1095</v>
      </c>
      <c r="D223" s="32"/>
      <c r="E223" s="65">
        <f t="shared" si="12"/>
        <v>319.45000000000005</v>
      </c>
    </row>
    <row r="224" spans="2:5" ht="12.75">
      <c r="B224" s="32">
        <v>1100</v>
      </c>
      <c r="C224" s="32">
        <f t="shared" si="11"/>
        <v>1100</v>
      </c>
      <c r="D224" s="32"/>
      <c r="E224" s="65">
        <f t="shared" si="12"/>
        <v>316.45000000000005</v>
      </c>
    </row>
    <row r="225" spans="2:5" ht="12.75">
      <c r="B225" s="32">
        <v>1105</v>
      </c>
      <c r="C225" s="32">
        <f t="shared" si="11"/>
        <v>1105</v>
      </c>
      <c r="D225" s="32"/>
      <c r="E225" s="65">
        <f t="shared" si="12"/>
        <v>313.45000000000005</v>
      </c>
    </row>
    <row r="226" spans="2:5" ht="12.75">
      <c r="B226" s="32">
        <v>1110</v>
      </c>
      <c r="C226" s="32">
        <f t="shared" si="11"/>
        <v>1110</v>
      </c>
      <c r="D226" s="32"/>
      <c r="E226" s="65">
        <f t="shared" si="12"/>
        <v>310.45000000000005</v>
      </c>
    </row>
    <row r="227" spans="2:5" ht="12.75">
      <c r="B227" s="32">
        <v>1115</v>
      </c>
      <c r="C227" s="32">
        <f t="shared" si="11"/>
        <v>1115</v>
      </c>
      <c r="D227" s="32"/>
      <c r="E227" s="65">
        <f t="shared" si="12"/>
        <v>307.45000000000005</v>
      </c>
    </row>
    <row r="228" spans="2:5" ht="12.75">
      <c r="B228" s="32">
        <v>1120</v>
      </c>
      <c r="C228" s="32">
        <f t="shared" si="11"/>
        <v>1120</v>
      </c>
      <c r="D228" s="32"/>
      <c r="E228" s="65">
        <f t="shared" si="12"/>
        <v>304.45000000000005</v>
      </c>
    </row>
    <row r="229" spans="2:5" ht="12.75">
      <c r="B229" s="32">
        <v>1125</v>
      </c>
      <c r="C229" s="32">
        <f t="shared" si="11"/>
        <v>1125</v>
      </c>
      <c r="D229" s="32"/>
      <c r="E229" s="65">
        <f t="shared" si="12"/>
        <v>301.45000000000005</v>
      </c>
    </row>
    <row r="230" spans="2:5" ht="12.75">
      <c r="B230" s="32">
        <v>1130</v>
      </c>
      <c r="C230" s="32">
        <f t="shared" si="11"/>
        <v>1130</v>
      </c>
      <c r="D230" s="32"/>
      <c r="E230" s="65">
        <f t="shared" si="12"/>
        <v>298.45000000000005</v>
      </c>
    </row>
    <row r="231" spans="2:5" ht="12.75">
      <c r="B231" s="32">
        <v>1135</v>
      </c>
      <c r="C231" s="32">
        <f t="shared" si="11"/>
        <v>1135</v>
      </c>
      <c r="D231" s="32"/>
      <c r="E231" s="65">
        <f t="shared" si="12"/>
        <v>295.45000000000005</v>
      </c>
    </row>
    <row r="232" spans="2:5" ht="12.75">
      <c r="B232" s="32">
        <v>1140</v>
      </c>
      <c r="C232" s="32">
        <f t="shared" si="11"/>
        <v>1140</v>
      </c>
      <c r="D232" s="32"/>
      <c r="E232" s="65">
        <f t="shared" si="12"/>
        <v>292.45000000000005</v>
      </c>
    </row>
    <row r="233" spans="2:5" ht="12.75">
      <c r="B233" s="32">
        <v>1145</v>
      </c>
      <c r="C233" s="32">
        <f t="shared" si="11"/>
        <v>1145</v>
      </c>
      <c r="D233" s="32"/>
      <c r="E233" s="65">
        <f t="shared" si="12"/>
        <v>289.45000000000005</v>
      </c>
    </row>
    <row r="234" spans="2:5" ht="12.75">
      <c r="B234" s="32">
        <v>1150</v>
      </c>
      <c r="C234" s="32">
        <f t="shared" si="11"/>
        <v>1150</v>
      </c>
      <c r="D234" s="32"/>
      <c r="E234" s="65">
        <f t="shared" si="12"/>
        <v>286.45000000000005</v>
      </c>
    </row>
    <row r="235" spans="2:5" ht="12.75">
      <c r="B235" s="32">
        <v>1155</v>
      </c>
      <c r="C235" s="32">
        <f t="shared" si="11"/>
        <v>1155</v>
      </c>
      <c r="D235" s="32"/>
      <c r="E235" s="65">
        <f t="shared" si="12"/>
        <v>283.45000000000005</v>
      </c>
    </row>
    <row r="236" spans="2:5" ht="12.75">
      <c r="B236" s="32">
        <v>1160</v>
      </c>
      <c r="C236" s="32">
        <f t="shared" si="11"/>
        <v>1160</v>
      </c>
      <c r="D236" s="32"/>
      <c r="E236" s="65">
        <f t="shared" si="12"/>
        <v>280.45000000000005</v>
      </c>
    </row>
    <row r="237" spans="2:5" ht="12.75">
      <c r="B237" s="32">
        <v>1165</v>
      </c>
      <c r="C237" s="32">
        <f t="shared" si="11"/>
        <v>1165</v>
      </c>
      <c r="D237" s="32"/>
      <c r="E237" s="65">
        <f t="shared" si="12"/>
        <v>277.45000000000005</v>
      </c>
    </row>
    <row r="238" spans="2:5" ht="12.75">
      <c r="B238" s="32">
        <v>1170</v>
      </c>
      <c r="C238" s="32">
        <f t="shared" si="11"/>
        <v>1170</v>
      </c>
      <c r="D238" s="32"/>
      <c r="E238" s="65">
        <f t="shared" si="12"/>
        <v>274.45000000000005</v>
      </c>
    </row>
    <row r="239" spans="2:5" ht="12.75">
      <c r="B239" s="32">
        <v>1175</v>
      </c>
      <c r="C239" s="32">
        <f t="shared" si="11"/>
        <v>1175</v>
      </c>
      <c r="D239" s="32"/>
      <c r="E239" s="65">
        <f t="shared" si="12"/>
        <v>271.45000000000005</v>
      </c>
    </row>
    <row r="240" spans="2:5" ht="12.75">
      <c r="B240" s="32">
        <v>1180</v>
      </c>
      <c r="C240" s="32">
        <f t="shared" si="11"/>
        <v>1180</v>
      </c>
      <c r="D240" s="32"/>
      <c r="E240" s="65">
        <f t="shared" si="12"/>
        <v>268.45000000000005</v>
      </c>
    </row>
    <row r="241" spans="2:5" ht="12.75">
      <c r="B241" s="32">
        <v>1185</v>
      </c>
      <c r="C241" s="32">
        <f t="shared" si="11"/>
        <v>1185</v>
      </c>
      <c r="D241" s="32"/>
      <c r="E241" s="65">
        <f t="shared" si="12"/>
        <v>265.45000000000005</v>
      </c>
    </row>
    <row r="242" spans="2:5" ht="12.75">
      <c r="B242" s="32">
        <v>1190</v>
      </c>
      <c r="C242" s="32">
        <f t="shared" si="11"/>
        <v>1190</v>
      </c>
      <c r="D242" s="32"/>
      <c r="E242" s="65">
        <f t="shared" si="12"/>
        <v>262.45000000000005</v>
      </c>
    </row>
    <row r="243" spans="2:5" ht="12.75">
      <c r="B243" s="32">
        <v>1195</v>
      </c>
      <c r="C243" s="32">
        <f t="shared" si="11"/>
        <v>1195</v>
      </c>
      <c r="D243" s="32"/>
      <c r="E243" s="65">
        <f t="shared" si="12"/>
        <v>259.45000000000005</v>
      </c>
    </row>
    <row r="244" spans="2:5" ht="12.75">
      <c r="B244" s="32">
        <v>1200</v>
      </c>
      <c r="C244" s="32">
        <f t="shared" si="11"/>
        <v>1200</v>
      </c>
      <c r="D244" s="32"/>
      <c r="E244" s="65">
        <f t="shared" si="12"/>
        <v>256.45000000000005</v>
      </c>
    </row>
    <row r="245" spans="2:5" ht="12.75">
      <c r="B245" s="32">
        <v>1205</v>
      </c>
      <c r="C245" s="32">
        <f t="shared" si="11"/>
        <v>1205</v>
      </c>
      <c r="D245" s="32"/>
      <c r="E245" s="65">
        <f t="shared" si="12"/>
        <v>253.45000000000005</v>
      </c>
    </row>
    <row r="246" spans="2:5" ht="12.75">
      <c r="B246" s="32">
        <v>1210</v>
      </c>
      <c r="C246" s="32">
        <f t="shared" si="11"/>
        <v>1210</v>
      </c>
      <c r="D246" s="32"/>
      <c r="E246" s="65">
        <f t="shared" si="12"/>
        <v>250.45000000000005</v>
      </c>
    </row>
    <row r="247" spans="2:5" ht="12.75">
      <c r="B247" s="32">
        <v>1215</v>
      </c>
      <c r="C247" s="32">
        <f t="shared" si="11"/>
        <v>1215</v>
      </c>
      <c r="D247" s="32"/>
      <c r="E247" s="65">
        <f t="shared" si="12"/>
        <v>247.45000000000005</v>
      </c>
    </row>
    <row r="248" spans="2:5" ht="12.75">
      <c r="B248" s="32">
        <v>1220</v>
      </c>
      <c r="C248" s="32">
        <f t="shared" si="11"/>
        <v>1220</v>
      </c>
      <c r="D248" s="32"/>
      <c r="E248" s="65">
        <f t="shared" si="12"/>
        <v>244.45000000000005</v>
      </c>
    </row>
    <row r="249" spans="2:5" ht="12.75">
      <c r="B249" s="32">
        <v>1225</v>
      </c>
      <c r="C249" s="32">
        <f t="shared" si="11"/>
        <v>1225</v>
      </c>
      <c r="D249" s="32"/>
      <c r="E249" s="65">
        <f t="shared" si="12"/>
        <v>241.45000000000005</v>
      </c>
    </row>
    <row r="250" spans="2:5" ht="12.75">
      <c r="B250" s="32">
        <v>1230</v>
      </c>
      <c r="C250" s="32">
        <f t="shared" si="11"/>
        <v>1230</v>
      </c>
      <c r="D250" s="32"/>
      <c r="E250" s="65">
        <f t="shared" si="12"/>
        <v>238.45000000000005</v>
      </c>
    </row>
    <row r="251" spans="2:5" ht="12.75">
      <c r="B251" s="32">
        <v>1235</v>
      </c>
      <c r="C251" s="32">
        <f t="shared" si="11"/>
        <v>1235</v>
      </c>
      <c r="D251" s="32"/>
      <c r="E251" s="65">
        <f t="shared" si="12"/>
        <v>235.45000000000005</v>
      </c>
    </row>
    <row r="252" spans="2:5" ht="12.75">
      <c r="B252" s="32">
        <v>1240</v>
      </c>
      <c r="C252" s="32">
        <f t="shared" si="11"/>
        <v>1240</v>
      </c>
      <c r="D252" s="32"/>
      <c r="E252" s="65">
        <f t="shared" si="12"/>
        <v>232.45000000000005</v>
      </c>
    </row>
    <row r="253" spans="2:5" ht="12.75">
      <c r="B253" s="32">
        <v>1245</v>
      </c>
      <c r="C253" s="32">
        <f t="shared" si="11"/>
        <v>1245</v>
      </c>
      <c r="D253" s="32"/>
      <c r="E253" s="65">
        <f t="shared" si="12"/>
        <v>229.45000000000005</v>
      </c>
    </row>
    <row r="254" spans="2:5" ht="12.75">
      <c r="B254" s="32">
        <v>1250</v>
      </c>
      <c r="C254" s="32">
        <f t="shared" si="11"/>
        <v>1250</v>
      </c>
      <c r="D254" s="32"/>
      <c r="E254" s="65">
        <f t="shared" si="12"/>
        <v>226.45000000000005</v>
      </c>
    </row>
    <row r="255" spans="2:5" ht="12.75">
      <c r="B255" s="32">
        <v>1255</v>
      </c>
      <c r="C255" s="32">
        <f t="shared" si="11"/>
        <v>1255</v>
      </c>
      <c r="D255" s="32"/>
      <c r="E255" s="65">
        <f t="shared" si="12"/>
        <v>223.45000000000005</v>
      </c>
    </row>
    <row r="256" spans="2:5" ht="12.75">
      <c r="B256" s="32">
        <v>1260</v>
      </c>
      <c r="C256" s="32">
        <f t="shared" si="11"/>
        <v>1260</v>
      </c>
      <c r="D256" s="32"/>
      <c r="E256" s="65">
        <f t="shared" si="12"/>
        <v>220.45000000000005</v>
      </c>
    </row>
    <row r="257" spans="2:5" ht="12.75">
      <c r="B257" s="32">
        <v>1265</v>
      </c>
      <c r="C257" s="32">
        <f t="shared" si="11"/>
        <v>1265</v>
      </c>
      <c r="D257" s="32"/>
      <c r="E257" s="65">
        <f t="shared" si="12"/>
        <v>217.45000000000005</v>
      </c>
    </row>
    <row r="258" spans="2:5" ht="12.75">
      <c r="B258" s="32">
        <v>1270</v>
      </c>
      <c r="C258" s="32">
        <f t="shared" si="11"/>
        <v>1270</v>
      </c>
      <c r="D258" s="32"/>
      <c r="E258" s="65">
        <f t="shared" si="12"/>
        <v>214.45000000000005</v>
      </c>
    </row>
    <row r="259" spans="2:5" ht="12.75">
      <c r="B259" s="32">
        <v>1275</v>
      </c>
      <c r="C259" s="32">
        <f t="shared" si="11"/>
        <v>1275</v>
      </c>
      <c r="D259" s="32"/>
      <c r="E259" s="65">
        <f t="shared" si="12"/>
        <v>211.45000000000005</v>
      </c>
    </row>
    <row r="260" spans="2:5" ht="12.75">
      <c r="B260" s="32">
        <v>1280</v>
      </c>
      <c r="C260" s="32">
        <f aca="true" t="shared" si="13" ref="C260:C323">+B260</f>
        <v>1280</v>
      </c>
      <c r="D260" s="32"/>
      <c r="E260" s="65">
        <f t="shared" si="12"/>
        <v>208.45000000000005</v>
      </c>
    </row>
    <row r="261" spans="2:5" ht="12.75">
      <c r="B261" s="32">
        <v>1285</v>
      </c>
      <c r="C261" s="32">
        <f t="shared" si="13"/>
        <v>1285</v>
      </c>
      <c r="D261" s="32"/>
      <c r="E261" s="65">
        <f t="shared" si="12"/>
        <v>205.45000000000005</v>
      </c>
    </row>
    <row r="262" spans="2:5" ht="12.75">
      <c r="B262" s="32">
        <v>1290</v>
      </c>
      <c r="C262" s="32">
        <f t="shared" si="13"/>
        <v>1290</v>
      </c>
      <c r="D262" s="32"/>
      <c r="E262" s="65">
        <f t="shared" si="12"/>
        <v>202.45000000000005</v>
      </c>
    </row>
    <row r="263" spans="2:5" ht="12.75">
      <c r="B263" s="32">
        <v>1295</v>
      </c>
      <c r="C263" s="32">
        <f t="shared" si="13"/>
        <v>1295</v>
      </c>
      <c r="D263" s="32"/>
      <c r="E263" s="65">
        <f t="shared" si="12"/>
        <v>199.45000000000005</v>
      </c>
    </row>
    <row r="264" spans="2:5" ht="12.75">
      <c r="B264" s="32">
        <v>1300</v>
      </c>
      <c r="C264" s="32">
        <f t="shared" si="13"/>
        <v>1300</v>
      </c>
      <c r="D264" s="32"/>
      <c r="E264" s="65">
        <f t="shared" si="12"/>
        <v>196.45000000000005</v>
      </c>
    </row>
    <row r="265" spans="2:5" ht="12.75">
      <c r="B265" s="32">
        <v>1305</v>
      </c>
      <c r="C265" s="32">
        <f t="shared" si="13"/>
        <v>1305</v>
      </c>
      <c r="D265" s="32"/>
      <c r="E265" s="65">
        <f t="shared" si="12"/>
        <v>193.45000000000005</v>
      </c>
    </row>
    <row r="266" spans="2:5" ht="12.75">
      <c r="B266" s="32">
        <v>1310</v>
      </c>
      <c r="C266" s="32">
        <f t="shared" si="13"/>
        <v>1310</v>
      </c>
      <c r="D266" s="32"/>
      <c r="E266" s="65">
        <f t="shared" si="12"/>
        <v>190.45000000000005</v>
      </c>
    </row>
    <row r="267" spans="2:5" ht="12.75">
      <c r="B267" s="32">
        <v>1315</v>
      </c>
      <c r="C267" s="32">
        <f t="shared" si="13"/>
        <v>1315</v>
      </c>
      <c r="D267" s="32"/>
      <c r="E267" s="65">
        <f t="shared" si="12"/>
        <v>187.45000000000005</v>
      </c>
    </row>
    <row r="268" spans="2:5" ht="12.75">
      <c r="B268" s="32">
        <v>1320</v>
      </c>
      <c r="C268" s="32">
        <f t="shared" si="13"/>
        <v>1320</v>
      </c>
      <c r="D268" s="32"/>
      <c r="E268" s="65">
        <f t="shared" si="12"/>
        <v>184.45000000000005</v>
      </c>
    </row>
    <row r="269" spans="2:5" ht="12.75">
      <c r="B269" s="32">
        <v>1325</v>
      </c>
      <c r="C269" s="32">
        <f t="shared" si="13"/>
        <v>1325</v>
      </c>
      <c r="D269" s="32"/>
      <c r="E269" s="65">
        <f t="shared" si="12"/>
        <v>181.45000000000005</v>
      </c>
    </row>
    <row r="270" spans="2:5" ht="12.75">
      <c r="B270" s="32">
        <v>1330</v>
      </c>
      <c r="C270" s="32">
        <f t="shared" si="13"/>
        <v>1330</v>
      </c>
      <c r="D270" s="32"/>
      <c r="E270" s="65">
        <f t="shared" si="12"/>
        <v>178.45000000000005</v>
      </c>
    </row>
    <row r="271" spans="2:5" ht="12.75">
      <c r="B271" s="32">
        <v>1335</v>
      </c>
      <c r="C271" s="32">
        <f t="shared" si="13"/>
        <v>1335</v>
      </c>
      <c r="D271" s="32"/>
      <c r="E271" s="65">
        <f t="shared" si="12"/>
        <v>175.45000000000005</v>
      </c>
    </row>
    <row r="272" spans="2:5" ht="12.75">
      <c r="B272" s="32">
        <v>1340</v>
      </c>
      <c r="C272" s="32">
        <f t="shared" si="13"/>
        <v>1340</v>
      </c>
      <c r="D272" s="32"/>
      <c r="E272" s="65">
        <f t="shared" si="12"/>
        <v>172.45000000000005</v>
      </c>
    </row>
    <row r="273" spans="2:5" ht="12.75">
      <c r="B273" s="32">
        <v>1345</v>
      </c>
      <c r="C273" s="32">
        <f t="shared" si="13"/>
        <v>1345</v>
      </c>
      <c r="D273" s="32"/>
      <c r="E273" s="65">
        <f t="shared" si="12"/>
        <v>169.45000000000005</v>
      </c>
    </row>
    <row r="274" spans="2:5" ht="12.75">
      <c r="B274" s="32">
        <v>1350</v>
      </c>
      <c r="C274" s="32">
        <f t="shared" si="13"/>
        <v>1350</v>
      </c>
      <c r="D274" s="32"/>
      <c r="E274" s="65">
        <f t="shared" si="12"/>
        <v>166.45000000000005</v>
      </c>
    </row>
    <row r="275" spans="2:5" ht="12.75">
      <c r="B275" s="32">
        <v>1355</v>
      </c>
      <c r="C275" s="32">
        <f t="shared" si="13"/>
        <v>1355</v>
      </c>
      <c r="D275" s="32"/>
      <c r="E275" s="65">
        <f t="shared" si="12"/>
        <v>163.45000000000005</v>
      </c>
    </row>
    <row r="276" spans="2:5" ht="12.75">
      <c r="B276" s="32">
        <v>1360</v>
      </c>
      <c r="C276" s="32">
        <f t="shared" si="13"/>
        <v>1360</v>
      </c>
      <c r="D276" s="32"/>
      <c r="E276" s="65">
        <f t="shared" si="12"/>
        <v>160.45000000000005</v>
      </c>
    </row>
    <row r="277" spans="2:5" ht="12.75">
      <c r="B277" s="32">
        <v>1365</v>
      </c>
      <c r="C277" s="32">
        <f t="shared" si="13"/>
        <v>1365</v>
      </c>
      <c r="D277" s="32"/>
      <c r="E277" s="65">
        <f t="shared" si="12"/>
        <v>157.45000000000005</v>
      </c>
    </row>
    <row r="278" spans="2:5" ht="12.75">
      <c r="B278" s="32">
        <v>1370</v>
      </c>
      <c r="C278" s="32">
        <f t="shared" si="13"/>
        <v>1370</v>
      </c>
      <c r="D278" s="32"/>
      <c r="E278" s="65">
        <f t="shared" si="12"/>
        <v>154.45000000000005</v>
      </c>
    </row>
    <row r="279" spans="2:5" ht="12.75">
      <c r="B279" s="32">
        <v>1375</v>
      </c>
      <c r="C279" s="32">
        <f t="shared" si="13"/>
        <v>1375</v>
      </c>
      <c r="D279" s="32"/>
      <c r="E279" s="65">
        <f t="shared" si="12"/>
        <v>151.45000000000005</v>
      </c>
    </row>
    <row r="280" spans="2:5" ht="12.75">
      <c r="B280" s="32">
        <v>1380</v>
      </c>
      <c r="C280" s="32">
        <f t="shared" si="13"/>
        <v>1380</v>
      </c>
      <c r="D280" s="32"/>
      <c r="E280" s="65">
        <f t="shared" si="12"/>
        <v>148.45000000000005</v>
      </c>
    </row>
    <row r="281" spans="2:5" ht="12.75">
      <c r="B281" s="32">
        <v>1385</v>
      </c>
      <c r="C281" s="32">
        <f t="shared" si="13"/>
        <v>1385</v>
      </c>
      <c r="D281" s="32"/>
      <c r="E281" s="65">
        <f t="shared" si="12"/>
        <v>145.45000000000005</v>
      </c>
    </row>
    <row r="282" spans="2:5" ht="12.75">
      <c r="B282" s="32">
        <v>1390</v>
      </c>
      <c r="C282" s="32">
        <f t="shared" si="13"/>
        <v>1390</v>
      </c>
      <c r="D282" s="32"/>
      <c r="E282" s="65">
        <f t="shared" si="12"/>
        <v>142.45000000000005</v>
      </c>
    </row>
    <row r="283" spans="2:5" ht="12.75">
      <c r="B283" s="32">
        <v>1395</v>
      </c>
      <c r="C283" s="32">
        <f t="shared" si="13"/>
        <v>1395</v>
      </c>
      <c r="D283" s="32"/>
      <c r="E283" s="65">
        <f t="shared" si="12"/>
        <v>139.45000000000005</v>
      </c>
    </row>
    <row r="284" spans="2:5" ht="12.75">
      <c r="B284" s="32">
        <v>1400</v>
      </c>
      <c r="C284" s="32">
        <f t="shared" si="13"/>
        <v>1400</v>
      </c>
      <c r="D284" s="32"/>
      <c r="E284" s="65">
        <f t="shared" si="12"/>
        <v>136.45000000000005</v>
      </c>
    </row>
    <row r="285" spans="2:5" ht="12.75">
      <c r="B285" s="32">
        <v>1405</v>
      </c>
      <c r="C285" s="32">
        <f t="shared" si="13"/>
        <v>1405</v>
      </c>
      <c r="D285" s="32"/>
      <c r="E285" s="65">
        <f t="shared" si="12"/>
        <v>133.45000000000005</v>
      </c>
    </row>
    <row r="286" spans="2:5" ht="12.75">
      <c r="B286" s="32">
        <v>1410</v>
      </c>
      <c r="C286" s="32">
        <f t="shared" si="13"/>
        <v>1410</v>
      </c>
      <c r="D286" s="32"/>
      <c r="E286" s="65">
        <f aca="true" t="shared" si="14" ref="E286:E329">$B$3-((440*0.2)+(B286-440)*0.6)</f>
        <v>130.45000000000005</v>
      </c>
    </row>
    <row r="287" spans="2:5" ht="12.75">
      <c r="B287" s="32">
        <v>1415</v>
      </c>
      <c r="C287" s="32">
        <f t="shared" si="13"/>
        <v>1415</v>
      </c>
      <c r="D287" s="32"/>
      <c r="E287" s="65">
        <f t="shared" si="14"/>
        <v>127.45000000000005</v>
      </c>
    </row>
    <row r="288" spans="2:5" ht="12.75">
      <c r="B288" s="32">
        <v>1420</v>
      </c>
      <c r="C288" s="32">
        <f t="shared" si="13"/>
        <v>1420</v>
      </c>
      <c r="D288" s="32"/>
      <c r="E288" s="65">
        <f t="shared" si="14"/>
        <v>124.45000000000005</v>
      </c>
    </row>
    <row r="289" spans="2:5" ht="12.75">
      <c r="B289" s="32">
        <v>1425</v>
      </c>
      <c r="C289" s="32">
        <f t="shared" si="13"/>
        <v>1425</v>
      </c>
      <c r="D289" s="32"/>
      <c r="E289" s="65">
        <f t="shared" si="14"/>
        <v>121.45000000000005</v>
      </c>
    </row>
    <row r="290" spans="2:5" ht="12.75">
      <c r="B290" s="32">
        <v>1430</v>
      </c>
      <c r="C290" s="32">
        <f t="shared" si="13"/>
        <v>1430</v>
      </c>
      <c r="D290" s="32"/>
      <c r="E290" s="65">
        <f t="shared" si="14"/>
        <v>118.45000000000005</v>
      </c>
    </row>
    <row r="291" spans="2:5" ht="12.75">
      <c r="B291" s="32">
        <v>1435</v>
      </c>
      <c r="C291" s="32">
        <f t="shared" si="13"/>
        <v>1435</v>
      </c>
      <c r="D291" s="32"/>
      <c r="E291" s="65">
        <f t="shared" si="14"/>
        <v>115.45000000000005</v>
      </c>
    </row>
    <row r="292" spans="2:5" ht="12.75">
      <c r="B292" s="32">
        <v>1440</v>
      </c>
      <c r="C292" s="32">
        <f t="shared" si="13"/>
        <v>1440</v>
      </c>
      <c r="D292" s="32"/>
      <c r="E292" s="65">
        <f t="shared" si="14"/>
        <v>112.45000000000005</v>
      </c>
    </row>
    <row r="293" spans="2:5" ht="12.75">
      <c r="B293" s="32">
        <v>1445</v>
      </c>
      <c r="C293" s="32">
        <f t="shared" si="13"/>
        <v>1445</v>
      </c>
      <c r="D293" s="32"/>
      <c r="E293" s="65">
        <f t="shared" si="14"/>
        <v>109.45000000000005</v>
      </c>
    </row>
    <row r="294" spans="2:5" ht="12.75">
      <c r="B294" s="32">
        <v>1450</v>
      </c>
      <c r="C294" s="32">
        <f t="shared" si="13"/>
        <v>1450</v>
      </c>
      <c r="D294" s="32"/>
      <c r="E294" s="65">
        <f t="shared" si="14"/>
        <v>106.45000000000005</v>
      </c>
    </row>
    <row r="295" spans="2:5" ht="12.75">
      <c r="B295" s="32">
        <v>1455</v>
      </c>
      <c r="C295" s="32">
        <f t="shared" si="13"/>
        <v>1455</v>
      </c>
      <c r="D295" s="32"/>
      <c r="E295" s="65">
        <f t="shared" si="14"/>
        <v>103.45000000000005</v>
      </c>
    </row>
    <row r="296" spans="2:5" ht="12.75">
      <c r="B296" s="32">
        <v>1460</v>
      </c>
      <c r="C296" s="32">
        <f t="shared" si="13"/>
        <v>1460</v>
      </c>
      <c r="D296" s="32"/>
      <c r="E296" s="65">
        <f t="shared" si="14"/>
        <v>100.45000000000005</v>
      </c>
    </row>
    <row r="297" spans="2:5" ht="12.75">
      <c r="B297" s="32">
        <v>1465</v>
      </c>
      <c r="C297" s="32">
        <f t="shared" si="13"/>
        <v>1465</v>
      </c>
      <c r="D297" s="32"/>
      <c r="E297" s="65">
        <f t="shared" si="14"/>
        <v>97.45000000000005</v>
      </c>
    </row>
    <row r="298" spans="2:5" ht="12.75">
      <c r="B298" s="32">
        <v>1470</v>
      </c>
      <c r="C298" s="32">
        <f t="shared" si="13"/>
        <v>1470</v>
      </c>
      <c r="D298" s="32"/>
      <c r="E298" s="65">
        <f t="shared" si="14"/>
        <v>94.45000000000005</v>
      </c>
    </row>
    <row r="299" spans="2:5" ht="12.75">
      <c r="B299" s="32">
        <v>1475</v>
      </c>
      <c r="C299" s="32">
        <f t="shared" si="13"/>
        <v>1475</v>
      </c>
      <c r="D299" s="32"/>
      <c r="E299" s="65">
        <f t="shared" si="14"/>
        <v>91.45000000000005</v>
      </c>
    </row>
    <row r="300" spans="2:5" ht="12.75">
      <c r="B300" s="32">
        <v>1480</v>
      </c>
      <c r="C300" s="32">
        <f t="shared" si="13"/>
        <v>1480</v>
      </c>
      <c r="D300" s="32"/>
      <c r="E300" s="65">
        <f t="shared" si="14"/>
        <v>88.45000000000005</v>
      </c>
    </row>
    <row r="301" spans="2:5" ht="12.75">
      <c r="B301" s="32">
        <v>1485</v>
      </c>
      <c r="C301" s="32">
        <f t="shared" si="13"/>
        <v>1485</v>
      </c>
      <c r="D301" s="32"/>
      <c r="E301" s="65">
        <f t="shared" si="14"/>
        <v>85.45000000000005</v>
      </c>
    </row>
    <row r="302" spans="2:5" ht="12.75">
      <c r="B302" s="32">
        <v>1490</v>
      </c>
      <c r="C302" s="32">
        <f t="shared" si="13"/>
        <v>1490</v>
      </c>
      <c r="D302" s="32"/>
      <c r="E302" s="65">
        <f t="shared" si="14"/>
        <v>82.45000000000005</v>
      </c>
    </row>
    <row r="303" spans="2:5" ht="12.75">
      <c r="B303" s="32">
        <v>1495</v>
      </c>
      <c r="C303" s="32">
        <f t="shared" si="13"/>
        <v>1495</v>
      </c>
      <c r="D303" s="32"/>
      <c r="E303" s="65">
        <f t="shared" si="14"/>
        <v>79.45000000000005</v>
      </c>
    </row>
    <row r="304" spans="2:5" ht="12.75">
      <c r="B304" s="32">
        <v>1500</v>
      </c>
      <c r="C304" s="32">
        <f t="shared" si="13"/>
        <v>1500</v>
      </c>
      <c r="D304" s="32"/>
      <c r="E304" s="65">
        <f t="shared" si="14"/>
        <v>76.45000000000005</v>
      </c>
    </row>
    <row r="305" spans="2:5" ht="12.75">
      <c r="B305" s="32">
        <v>1505</v>
      </c>
      <c r="C305" s="32">
        <f t="shared" si="13"/>
        <v>1505</v>
      </c>
      <c r="D305" s="32"/>
      <c r="E305" s="65">
        <f t="shared" si="14"/>
        <v>73.45000000000005</v>
      </c>
    </row>
    <row r="306" spans="2:5" ht="12.75">
      <c r="B306" s="32">
        <v>1510</v>
      </c>
      <c r="C306" s="32">
        <f t="shared" si="13"/>
        <v>1510</v>
      </c>
      <c r="D306" s="32"/>
      <c r="E306" s="65">
        <f t="shared" si="14"/>
        <v>70.45000000000005</v>
      </c>
    </row>
    <row r="307" spans="2:5" ht="12.75">
      <c r="B307" s="32">
        <v>1515</v>
      </c>
      <c r="C307" s="32">
        <f t="shared" si="13"/>
        <v>1515</v>
      </c>
      <c r="D307" s="32"/>
      <c r="E307" s="65">
        <f t="shared" si="14"/>
        <v>67.45000000000005</v>
      </c>
    </row>
    <row r="308" spans="2:5" ht="12.75">
      <c r="B308" s="32">
        <v>1520</v>
      </c>
      <c r="C308" s="32">
        <f t="shared" si="13"/>
        <v>1520</v>
      </c>
      <c r="D308" s="32"/>
      <c r="E308" s="65">
        <f t="shared" si="14"/>
        <v>64.45000000000005</v>
      </c>
    </row>
    <row r="309" spans="2:5" ht="12.75">
      <c r="B309" s="32">
        <v>1525</v>
      </c>
      <c r="C309" s="32">
        <f t="shared" si="13"/>
        <v>1525</v>
      </c>
      <c r="D309" s="32"/>
      <c r="E309" s="65">
        <f t="shared" si="14"/>
        <v>61.450000000000045</v>
      </c>
    </row>
    <row r="310" spans="2:5" ht="12.75">
      <c r="B310" s="32">
        <v>1530</v>
      </c>
      <c r="C310" s="32">
        <f t="shared" si="13"/>
        <v>1530</v>
      </c>
      <c r="D310" s="32"/>
      <c r="E310" s="65">
        <f t="shared" si="14"/>
        <v>58.450000000000045</v>
      </c>
    </row>
    <row r="311" spans="2:5" ht="12.75">
      <c r="B311" s="32">
        <v>1535</v>
      </c>
      <c r="C311" s="32">
        <f t="shared" si="13"/>
        <v>1535</v>
      </c>
      <c r="D311" s="32"/>
      <c r="E311" s="65">
        <f t="shared" si="14"/>
        <v>55.450000000000045</v>
      </c>
    </row>
    <row r="312" spans="2:5" ht="12.75">
      <c r="B312" s="32">
        <v>1540</v>
      </c>
      <c r="C312" s="32">
        <f t="shared" si="13"/>
        <v>1540</v>
      </c>
      <c r="D312" s="32"/>
      <c r="E312" s="65">
        <f t="shared" si="14"/>
        <v>52.450000000000045</v>
      </c>
    </row>
    <row r="313" spans="2:5" ht="12.75">
      <c r="B313" s="32">
        <v>1545</v>
      </c>
      <c r="C313" s="32">
        <f t="shared" si="13"/>
        <v>1545</v>
      </c>
      <c r="D313" s="32"/>
      <c r="E313" s="65">
        <f t="shared" si="14"/>
        <v>49.450000000000045</v>
      </c>
    </row>
    <row r="314" spans="2:5" ht="12.75">
      <c r="B314" s="32">
        <v>1550</v>
      </c>
      <c r="C314" s="32">
        <f t="shared" si="13"/>
        <v>1550</v>
      </c>
      <c r="D314" s="32"/>
      <c r="E314" s="65">
        <f t="shared" si="14"/>
        <v>46.450000000000045</v>
      </c>
    </row>
    <row r="315" spans="2:5" ht="12.75">
      <c r="B315" s="32">
        <v>1555</v>
      </c>
      <c r="C315" s="32">
        <f t="shared" si="13"/>
        <v>1555</v>
      </c>
      <c r="D315" s="32"/>
      <c r="E315" s="65">
        <f t="shared" si="14"/>
        <v>43.450000000000045</v>
      </c>
    </row>
    <row r="316" spans="2:5" ht="12.75">
      <c r="B316" s="32">
        <v>1560</v>
      </c>
      <c r="C316" s="32">
        <f t="shared" si="13"/>
        <v>1560</v>
      </c>
      <c r="D316" s="32"/>
      <c r="E316" s="65">
        <f t="shared" si="14"/>
        <v>40.450000000000045</v>
      </c>
    </row>
    <row r="317" spans="2:5" ht="12.75">
      <c r="B317" s="32">
        <v>1565</v>
      </c>
      <c r="C317" s="32">
        <f t="shared" si="13"/>
        <v>1565</v>
      </c>
      <c r="D317" s="32"/>
      <c r="E317" s="65">
        <f t="shared" si="14"/>
        <v>37.450000000000045</v>
      </c>
    </row>
    <row r="318" spans="2:5" ht="12.75">
      <c r="B318" s="32">
        <v>1570</v>
      </c>
      <c r="C318" s="32">
        <f t="shared" si="13"/>
        <v>1570</v>
      </c>
      <c r="D318" s="32"/>
      <c r="E318" s="65">
        <f t="shared" si="14"/>
        <v>34.450000000000045</v>
      </c>
    </row>
    <row r="319" spans="2:5" ht="12.75">
      <c r="B319" s="32">
        <v>1575</v>
      </c>
      <c r="C319" s="32">
        <f t="shared" si="13"/>
        <v>1575</v>
      </c>
      <c r="D319" s="32"/>
      <c r="E319" s="65">
        <f t="shared" si="14"/>
        <v>31.450000000000045</v>
      </c>
    </row>
    <row r="320" spans="2:5" ht="12.75">
      <c r="B320" s="32">
        <v>1580</v>
      </c>
      <c r="C320" s="32">
        <f t="shared" si="13"/>
        <v>1580</v>
      </c>
      <c r="D320" s="32"/>
      <c r="E320" s="65">
        <f t="shared" si="14"/>
        <v>28.450000000000045</v>
      </c>
    </row>
    <row r="321" spans="2:5" ht="12.75">
      <c r="B321" s="32">
        <v>1585</v>
      </c>
      <c r="C321" s="32">
        <f t="shared" si="13"/>
        <v>1585</v>
      </c>
      <c r="D321" s="32"/>
      <c r="E321" s="65">
        <f t="shared" si="14"/>
        <v>25.450000000000045</v>
      </c>
    </row>
    <row r="322" spans="2:5" ht="12.75">
      <c r="B322" s="32">
        <v>1590</v>
      </c>
      <c r="C322" s="32">
        <f t="shared" si="13"/>
        <v>1590</v>
      </c>
      <c r="D322" s="32"/>
      <c r="E322" s="65">
        <f t="shared" si="14"/>
        <v>22.450000000000045</v>
      </c>
    </row>
    <row r="323" spans="2:5" ht="12.75">
      <c r="B323" s="32">
        <v>1595</v>
      </c>
      <c r="C323" s="32">
        <f t="shared" si="13"/>
        <v>1595</v>
      </c>
      <c r="D323" s="32"/>
      <c r="E323" s="65">
        <f t="shared" si="14"/>
        <v>19.450000000000045</v>
      </c>
    </row>
    <row r="324" spans="2:5" ht="12.75">
      <c r="B324" s="32">
        <v>1600</v>
      </c>
      <c r="C324" s="32">
        <f aca="true" t="shared" si="15" ref="C324:C329">+B324</f>
        <v>1600</v>
      </c>
      <c r="D324" s="32"/>
      <c r="E324" s="65">
        <f t="shared" si="14"/>
        <v>16.450000000000045</v>
      </c>
    </row>
    <row r="325" spans="2:5" ht="12.75">
      <c r="B325" s="32">
        <v>1605</v>
      </c>
      <c r="C325" s="32">
        <f t="shared" si="15"/>
        <v>1605</v>
      </c>
      <c r="D325" s="32"/>
      <c r="E325" s="65">
        <f t="shared" si="14"/>
        <v>13.450000000000045</v>
      </c>
    </row>
    <row r="326" spans="2:5" ht="12.75">
      <c r="B326" s="32">
        <v>1610</v>
      </c>
      <c r="C326" s="32">
        <f t="shared" si="15"/>
        <v>1610</v>
      </c>
      <c r="D326" s="32"/>
      <c r="E326" s="65">
        <f t="shared" si="14"/>
        <v>10.450000000000045</v>
      </c>
    </row>
    <row r="327" spans="2:5" ht="12.75">
      <c r="B327" s="32">
        <v>1615</v>
      </c>
      <c r="C327" s="32">
        <f t="shared" si="15"/>
        <v>1615</v>
      </c>
      <c r="D327" s="32"/>
      <c r="E327" s="65">
        <f t="shared" si="14"/>
        <v>7.4500000000000455</v>
      </c>
    </row>
    <row r="328" spans="2:5" ht="12.75">
      <c r="B328" s="32">
        <v>1620</v>
      </c>
      <c r="C328" s="32">
        <f t="shared" si="15"/>
        <v>1620</v>
      </c>
      <c r="D328" s="32"/>
      <c r="E328" s="65">
        <f t="shared" si="14"/>
        <v>4.4500000000000455</v>
      </c>
    </row>
    <row r="329" spans="2:5" ht="12.75">
      <c r="B329" s="32">
        <v>1625</v>
      </c>
      <c r="C329" s="32">
        <f t="shared" si="15"/>
        <v>1625</v>
      </c>
      <c r="D329" s="32"/>
      <c r="E329" s="65">
        <f t="shared" si="14"/>
        <v>1.4500000000000455</v>
      </c>
    </row>
    <row r="330" spans="2:5" ht="122.25" customHeight="1">
      <c r="B330" s="72" t="s">
        <v>229</v>
      </c>
      <c r="C330" s="73"/>
      <c r="D330" s="73"/>
      <c r="E330" s="73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</sheetData>
  <sheetProtection/>
  <mergeCells count="3">
    <mergeCell ref="G42:R48"/>
    <mergeCell ref="B2:E2"/>
    <mergeCell ref="B330:E3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smicheaux</dc:creator>
  <cp:keywords/>
  <dc:description/>
  <cp:lastModifiedBy>Jeandet Stéphane</cp:lastModifiedBy>
  <dcterms:created xsi:type="dcterms:W3CDTF">2009-07-31T08:13:44Z</dcterms:created>
  <dcterms:modified xsi:type="dcterms:W3CDTF">2016-07-18T09:22:28Z</dcterms:modified>
  <cp:category/>
  <cp:version/>
  <cp:contentType/>
  <cp:contentStatus/>
</cp:coreProperties>
</file>