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660" yWindow="45" windowWidth="12495" windowHeight="7155" activeTab="0"/>
  </bookViews>
  <sheets>
    <sheet name="F29 - Tableau 1" sheetId="1" r:id="rId1"/>
    <sheet name="F29 - Tableau 2" sheetId="2" r:id="rId2"/>
    <sheet name="F29 - Graphique 1" sheetId="3" r:id="rId3"/>
    <sheet name="F29 - Graphique 2" sheetId="4" r:id="rId4"/>
    <sheet name="F29 - Graphique 3" sheetId="5" r:id="rId5"/>
    <sheet name="F29 - Graphique 4" sheetId="6" r:id="rId6"/>
  </sheets>
  <definedNames>
    <definedName name="_xlnm.Print_Area" localSheetId="1">'F29 - Tableau 2'!$B$2:$C$21</definedName>
  </definedNames>
  <calcPr fullCalcOnLoad="1"/>
</workbook>
</file>

<file path=xl/comments3.xml><?xml version="1.0" encoding="utf-8"?>
<comments xmlns="http://schemas.openxmlformats.org/spreadsheetml/2006/main">
  <authors>
    <author>D'Isanto Aur?lien</author>
  </authors>
  <commentList>
    <comment ref="B2" authorId="0">
      <text>
        <r>
          <rPr>
            <b/>
            <sz val="8"/>
            <rFont val="Tahoma"/>
            <family val="2"/>
          </rPr>
          <t>D'Isanto Aurélien:</t>
        </r>
        <r>
          <rPr>
            <sz val="8"/>
            <rFont val="Tahoma"/>
            <family val="2"/>
          </rPr>
          <t xml:space="preserve">
Suggestion Sabine : à temps pein plutôt qu'en équivalent temps plein ? Suggestion pour raccourcir un peu ce titre
Aurélien : je suis pour laisser en "ETP" même si c'est long car ça ne renvoie pas à la même chose ici.</t>
        </r>
      </text>
    </comment>
  </commentList>
</comments>
</file>

<file path=xl/sharedStrings.xml><?xml version="1.0" encoding="utf-8"?>
<sst xmlns="http://schemas.openxmlformats.org/spreadsheetml/2006/main" count="83" uniqueCount="75">
  <si>
    <t>Moins de 25 ans</t>
  </si>
  <si>
    <t>25 à 29 ans</t>
  </si>
  <si>
    <t>30 à 39 ans</t>
  </si>
  <si>
    <t>40 à 49 ans</t>
  </si>
  <si>
    <t>50 à 59 ans</t>
  </si>
  <si>
    <t>60 ans ou plus</t>
  </si>
  <si>
    <t>Décile de niveau de vie</t>
  </si>
  <si>
    <t xml:space="preserve">Répartition des ménages bénéficiaires </t>
  </si>
  <si>
    <t>Total</t>
  </si>
  <si>
    <t>Inférieur à D1</t>
  </si>
  <si>
    <t>D1 à D2</t>
  </si>
  <si>
    <t>D2 à D3</t>
  </si>
  <si>
    <t>D3 à D4</t>
  </si>
  <si>
    <t>D4 à D5</t>
  </si>
  <si>
    <t>D5 à D6</t>
  </si>
  <si>
    <t>D6 à D7</t>
  </si>
  <si>
    <t>D7 à D8</t>
  </si>
  <si>
    <t>D8 à D9</t>
  </si>
  <si>
    <t>Supérieur à D9</t>
  </si>
  <si>
    <t>Quotité de travail (en %)</t>
  </si>
  <si>
    <t>Nombre de foyers fiscaux bénéficiaires de la PPE</t>
  </si>
  <si>
    <t>Homme seul</t>
  </si>
  <si>
    <t>Femme seule</t>
  </si>
  <si>
    <t>Famille monoparentale avec un enfant</t>
  </si>
  <si>
    <t>Famille monoparentale avec deux enfants ou plus</t>
  </si>
  <si>
    <t>Couple avec un enfant</t>
  </si>
  <si>
    <t>Couple avec deux enfants</t>
  </si>
  <si>
    <t>Couple avec trois enfants ou plus</t>
  </si>
  <si>
    <t>Ménage complexe</t>
  </si>
  <si>
    <t>Evolution annuelle</t>
  </si>
  <si>
    <t>Couple sans enfant</t>
  </si>
  <si>
    <t xml:space="preserve">R x  (7,7 %) </t>
  </si>
  <si>
    <t>(17 451 - R) x (19,3 %)</t>
  </si>
  <si>
    <t>Personne célibataire/veuve/divorcée élevant seule des enfants à charge</t>
  </si>
  <si>
    <t>Composition familiale (en %)</t>
  </si>
  <si>
    <t>Âge de la personne de référence (en %)</t>
  </si>
  <si>
    <t>Nombre de ménages (en milliers)</t>
  </si>
  <si>
    <t>Revenu d’activité 
(en % du SMIC)</t>
  </si>
  <si>
    <t>PPE individuelle sans majoration pour temps partiel</t>
  </si>
  <si>
    <t>PPE individuelle avec majoration pour temps partiel</t>
  </si>
  <si>
    <t>16 911</t>
  </si>
  <si>
    <t>Montant de la PPE individuelle en 2015
avant majoration éventuelle
(en euros)</t>
  </si>
  <si>
    <t>3 743 euros ≤ R ≤ 12 475 euros</t>
  </si>
  <si>
    <t>12 475 euros &lt; R ≤ 17 451 euros</t>
  </si>
  <si>
    <t>17 451 euros &lt; R ≤ 24 950 euros</t>
  </si>
  <si>
    <t>24 950 euros &lt; R ≤ 26 572 euros</t>
  </si>
  <si>
    <t>Forfait de 83 euros</t>
  </si>
  <si>
    <t>([26 572 - R] x 5,1 %) euros</t>
  </si>
  <si>
    <t>Forfait de 36 euros</t>
  </si>
  <si>
    <t>72 euros pour la première personne à charge,
36 euros pour chaque personne à charge suivante</t>
  </si>
  <si>
    <t>Forfait de 72 euros</t>
  </si>
  <si>
    <t>Revenu d’activité annuel R
 de la personne en 2014
(en euros)</t>
  </si>
  <si>
    <t>36 euros 
x 
nombre de personnes à charge</t>
  </si>
  <si>
    <r>
      <t>Majoration de la PPE individuelle
lorsque l’individu appartient
 à un couple marié</t>
    </r>
    <r>
      <rPr>
        <b/>
        <vertAlign val="superscript"/>
        <sz val="8"/>
        <rFont val="Arial"/>
        <family val="2"/>
      </rPr>
      <t>1</t>
    </r>
    <r>
      <rPr>
        <b/>
        <sz val="8"/>
        <rFont val="Arial"/>
        <family val="2"/>
      </rPr>
      <t xml:space="preserve"> dont un seul des deux membres est actif</t>
    </r>
    <r>
      <rPr>
        <b/>
        <vertAlign val="superscript"/>
        <sz val="8"/>
        <rFont val="Arial"/>
        <family val="2"/>
      </rPr>
      <t>2</t>
    </r>
    <r>
      <rPr>
        <b/>
        <sz val="8"/>
        <rFont val="Arial"/>
        <family val="2"/>
      </rPr>
      <t xml:space="preserve">
(en euros)</t>
    </r>
  </si>
  <si>
    <r>
      <t>Majoration de la PPE pour personnes à charge du foyer</t>
    </r>
    <r>
      <rPr>
        <b/>
        <vertAlign val="superscript"/>
        <sz val="8"/>
        <rFont val="Arial"/>
        <family val="2"/>
      </rPr>
      <t>3</t>
    </r>
    <r>
      <rPr>
        <b/>
        <sz val="8"/>
        <rFont val="Arial"/>
        <family val="2"/>
      </rPr>
      <t xml:space="preserve"> (en euros)</t>
    </r>
  </si>
  <si>
    <r>
      <t>Couple marié</t>
    </r>
    <r>
      <rPr>
        <b/>
        <vertAlign val="superscript"/>
        <sz val="8"/>
        <rFont val="Arial"/>
        <family val="2"/>
      </rPr>
      <t>1</t>
    </r>
    <r>
      <rPr>
        <b/>
        <sz val="8"/>
        <rFont val="Arial"/>
        <family val="2"/>
      </rPr>
      <t xml:space="preserve"> dont un seul des deux membres est actif</t>
    </r>
    <r>
      <rPr>
        <b/>
        <vertAlign val="superscript"/>
        <sz val="8"/>
        <rFont val="Arial"/>
        <family val="2"/>
      </rPr>
      <t>2</t>
    </r>
  </si>
  <si>
    <r>
      <t>Couple marié</t>
    </r>
    <r>
      <rPr>
        <b/>
        <vertAlign val="superscript"/>
        <sz val="8"/>
        <rFont val="Arial"/>
        <family val="2"/>
      </rPr>
      <t>1</t>
    </r>
    <r>
      <rPr>
        <b/>
        <sz val="8"/>
        <rFont val="Arial"/>
        <family val="2"/>
      </rPr>
      <t xml:space="preserve"> dont les deux membres sont actifs</t>
    </r>
    <r>
      <rPr>
        <b/>
        <vertAlign val="superscript"/>
        <sz val="8"/>
        <rFont val="Arial"/>
        <family val="2"/>
      </rPr>
      <t>2</t>
    </r>
    <r>
      <rPr>
        <b/>
        <sz val="8"/>
        <rFont val="Arial"/>
        <family val="2"/>
      </rPr>
      <t xml:space="preserve"> 
ou personne célibataire/veuve/divorcée n’élevant pas seule des enfants à charge</t>
    </r>
  </si>
  <si>
    <t>Ménages bénéficiaires 
de la PPE en 2015</t>
  </si>
  <si>
    <t>Ménages  dont au moins 
un des membres 
est en emploi</t>
  </si>
  <si>
    <t>Droit théorique
de PPE en 2015</t>
  </si>
  <si>
    <t>RSA activité
perçu en 2014</t>
  </si>
  <si>
    <t>PPE effectivement
perçue en 2015</t>
  </si>
  <si>
    <t xml:space="preserve">    </t>
  </si>
  <si>
    <r>
      <t>Graphique 3. Répartition des personnes appartenant
à un ménage bénéficiant de la PPE en 2015</t>
    </r>
    <r>
      <rPr>
        <b/>
        <sz val="10"/>
        <rFont val="Arial"/>
        <family val="2"/>
      </rPr>
      <t xml:space="preserve">, </t>
    </r>
    <r>
      <rPr>
        <b/>
        <sz val="10"/>
        <color indexed="8"/>
        <rFont val="Arial"/>
        <family val="2"/>
      </rPr>
      <t>par décile
de niveau de vie en 2014</t>
    </r>
  </si>
  <si>
    <t>1. Ou lié par un pacte civil de solidarité (PACS).
2. Dans ce tableau, être actif signifie déclarer un revenu d’activité supérieur à 3 743 euros annuels en 2014.
3. La majoration pour personnes à charge du foyer est versée une seule fois par foyer. Elle peut par ailleurs être réduite de moitié en cas de résidence alternée des personnes à charge.
Note &gt; Ce tableau ne prend pas en compte le mécanisme de compensation de la PPE de l’année n+1 avec le RSA activité de l’année n. Par ailleurs, la PPE n’est pas versée lorsque son montant annuel est inférieur à 30 euros.
Source &gt; Législation, calculs DREES.</t>
  </si>
  <si>
    <t>Tableau 1. Calcul de la PPE versée en 2015 à partir des revenus d’activité de 2014, pour une personne ayant travaillé à temps plein en 2014</t>
  </si>
  <si>
    <t>Tableau 2. Répartition des ménages bénéficiaires de la PPE en 2015, selon diverses caractéristiques en 2014</t>
  </si>
  <si>
    <t>Note &gt; Ce graphique ne prend pas en compte le mécanisme de compensation de la PPE de l’année n+1 avec le RSA activité de l’année n. Il ne tient pas compte non plus de l’éventuelle majoration si la personne appartient à un couple marié dont un seul membre est actif.
Lecture &gt; Une personne travaillant à mi-temps au cours de l’année, pour un revenu d’activité déclaré correspondant à 1 130 euros mensuels net en équivalent temps plein en 2014, perçoit en 2015 une PPE individuelle de 58 euros par mois, alors qu’elle ne percevrait que 31 euros par mois si le dispositif ne prévoyait pas de majoration pour temps partiel.
Source &gt; Législation, calculs DREES.</t>
  </si>
  <si>
    <t>Note &gt; Ce graphique ne tient pas compte des seuils de versement de la PPE (30 euros annuels) et du RSA activité (6 euros mensuels).
Lecture &gt; Une personne seule sans enfant dont les revenus d’activité s’élevaient à 110 % du smic net en 2014 est éligible au RSA activité à hauteur de 27 euros par mois en 2014. Ses revenus de 2014 lui ouvrent également un droit théorique à la PPE versée en 2015 pour un montant de 41 euros par mois. Cependant, le principe de compensation de la PPE de l’année n+1 avec le RSA activité de l’année n lui permet seulement de percevoir une PPE résiduelle de 14 euros par mois.
Source &gt; Législation, calculs DREES.</t>
  </si>
  <si>
    <t>Graphique 2. Montants théorique et effectif de la PPE en 2015 et du RSA activité en 2014 pour une personne seule sans enfant travaillant à temps plein, selon ses revenus d’activité de 2014</t>
  </si>
  <si>
    <t>Champ &gt; France.
Sources &gt; Ministère des Finances et des Comptes publics, chiffres Direction générale des finances publiques, calculs Direction générale du Trésor.</t>
  </si>
  <si>
    <t>Graphique 1. Montant de la PPE individuelle mensuelle en 2015, selon la quotité annuelle de travail pour une personne occupant un emploi correspondant à 1 130 euros de revenu d’activité mensuel déclaré en équivalent temps plein</t>
  </si>
  <si>
    <t>Note &gt; Le bénéfice de la PPE en 2015 est calculé d’après les revenus de 2014 et examiné après déduction du RSA activité éventuellement perçu en 2014 et prise en compte du seuil de versement de 30 euros. 
Lecture &gt; 10,2 % des personnes appartenant à un ménage bénéficiaire de la PPE en 2015 ont, en 2014, un niveau de vie inférieur au premier décile (D1).
Champ &gt; France métropolitaine, personnes vivant dans un ménage ordinaire dont le revenu déclaré au fisc est positif ou nul, percevant la PPE en 2015, et dont la personne de référence n’est pas étudiante.
Sources &gt; INSEE, DGFiP, CNAF, CNAV, CCMSA, enquête Revenus fiscaux et sociaux 2014.</t>
  </si>
  <si>
    <t>Note &gt; Le bénéfice de la PPE en 2015 est calculé d’après les revenus de 2014 et examiné après déduction du RSA activité éventuellement perçu en 2014 et prise en compte du seuil de versement de 30 euros. Dans ce tableau sont décrits des ménages et non des foyers fiscaux.
Lecture &gt; Parmi les 4 408 000 ménages bénéficiant de la PPE en 2015, 18 % sont des couples avec un enfant en 2014. En 2014, ces derniers représentent 16 % des ménages dont au moins un des membres travaille.
Champ &gt; France métropolitaine, ménages ordinaires dont le revenu déclaré au fisc est positif ou nul et dont la personne de référence n’est pas étudiante.
Sources &gt; INSEE, DGFiP, CNAF, CNAV, CCMSA, enquête Revenus fiscaux et sociaux 2014.</t>
  </si>
  <si>
    <t>Graphique 4. Évolution du nombre de foyers fiscaux bénéficiaires de la PPE, depuis 2001</t>
  </si>
</sst>
</file>

<file path=xl/styles.xml><?xml version="1.0" encoding="utf-8"?>
<styleSheet xmlns="http://schemas.openxmlformats.org/spreadsheetml/2006/main">
  <numFmts count="1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 numFmtId="166" formatCode="_-* #,##0.00\ [$€-1]_-;\-* #,##0.00\ [$€-1]_-;_-* &quot;-&quot;??\ [$€-1]_-"/>
    <numFmt numFmtId="167" formatCode="#,##0\ _€"/>
    <numFmt numFmtId="168" formatCode="_-* #,##0\ _€_-;\-* #,##0\ _€_-;_-* &quot;-&quot;??\ _€_-;_-@_-"/>
    <numFmt numFmtId="169" formatCode="_-* #,##0.0\ _€_-;\-* #,##0.0\ _€_-;_-* &quot;-&quot;??\ _€_-;_-@_-"/>
    <numFmt numFmtId="170" formatCode="[$-40C]dddd\ d\ mmmm\ yyyy"/>
  </numFmts>
  <fonts count="58">
    <font>
      <sz val="11"/>
      <color theme="1"/>
      <name val="Calibri"/>
      <family val="2"/>
    </font>
    <font>
      <sz val="11"/>
      <color indexed="8"/>
      <name val="Calibri"/>
      <family val="2"/>
    </font>
    <font>
      <sz val="10"/>
      <name val="Arial"/>
      <family val="2"/>
    </font>
    <font>
      <sz val="10"/>
      <name val="Helv"/>
      <family val="0"/>
    </font>
    <font>
      <b/>
      <sz val="10"/>
      <color indexed="8"/>
      <name val="Arial"/>
      <family val="2"/>
    </font>
    <font>
      <sz val="10"/>
      <name val="Comic Sans MS"/>
      <family val="4"/>
    </font>
    <font>
      <sz val="8"/>
      <name val="Tahoma"/>
      <family val="2"/>
    </font>
    <font>
      <b/>
      <sz val="8"/>
      <name val="Tahoma"/>
      <family val="2"/>
    </font>
    <font>
      <b/>
      <sz val="8"/>
      <name val="Arial"/>
      <family val="2"/>
    </font>
    <font>
      <sz val="8"/>
      <name val="Arial"/>
      <family val="2"/>
    </font>
    <font>
      <b/>
      <vertAlign val="superscript"/>
      <sz val="8"/>
      <name val="Arial"/>
      <family val="2"/>
    </font>
    <font>
      <b/>
      <sz val="10"/>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0"/>
      <color indexed="8"/>
      <name val="Arial"/>
      <family val="2"/>
    </font>
    <font>
      <sz val="10"/>
      <color indexed="8"/>
      <name val="Calibri"/>
      <family val="2"/>
    </font>
    <font>
      <sz val="10"/>
      <color indexed="10"/>
      <name val="Arial"/>
      <family val="2"/>
    </font>
    <font>
      <sz val="8"/>
      <color indexed="8"/>
      <name val="Arial"/>
      <family val="2"/>
    </font>
    <font>
      <b/>
      <sz val="8"/>
      <color indexed="8"/>
      <name val="Arial"/>
      <family val="2"/>
    </font>
    <font>
      <sz val="8"/>
      <color indexed="8"/>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0"/>
      <color theme="1"/>
      <name val="Arial"/>
      <family val="2"/>
    </font>
    <font>
      <sz val="10"/>
      <color theme="1"/>
      <name val="Calibri"/>
      <family val="2"/>
    </font>
    <font>
      <sz val="10"/>
      <color rgb="FFFF0000"/>
      <name val="Arial"/>
      <family val="2"/>
    </font>
    <font>
      <sz val="8"/>
      <color theme="1"/>
      <name val="Arial"/>
      <family val="2"/>
    </font>
    <font>
      <b/>
      <sz val="8"/>
      <color theme="1"/>
      <name val="Arial"/>
      <family val="2"/>
    </font>
    <font>
      <sz val="8"/>
      <color theme="1"/>
      <name val="Calibri"/>
      <family val="2"/>
    </font>
    <font>
      <b/>
      <sz val="10"/>
      <color theme="1"/>
      <name val="Arial"/>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
      <patternFill patternType="solid">
        <fgColor indexed="9"/>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right style="thin"/>
      <top/>
      <bottom style="thin"/>
    </border>
    <border>
      <left/>
      <right/>
      <top/>
      <bottom style="thin"/>
    </border>
    <border>
      <left style="thin"/>
      <right/>
      <top style="thin"/>
      <bottom style="thin"/>
    </border>
    <border>
      <left/>
      <right/>
      <top style="thin"/>
      <bottom style="thin"/>
    </border>
    <border>
      <left/>
      <right style="thin"/>
      <top style="thin"/>
      <bottom style="thin"/>
    </border>
    <border>
      <left/>
      <right/>
      <top style="thin"/>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0" borderId="2" applyNumberFormat="0" applyFill="0" applyAlignment="0" applyProtection="0"/>
    <xf numFmtId="0" fontId="0" fillId="27" borderId="3" applyNumberFormat="0" applyFont="0" applyAlignment="0" applyProtection="0"/>
    <xf numFmtId="0" fontId="38" fillId="28" borderId="1" applyNumberFormat="0" applyAlignment="0" applyProtection="0"/>
    <xf numFmtId="166" fontId="2" fillId="0" borderId="0" applyFont="0" applyFill="0" applyBorder="0" applyAlignment="0" applyProtection="0"/>
    <xf numFmtId="0" fontId="39"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30" borderId="0" applyNumberFormat="0" applyBorder="0" applyAlignment="0" applyProtection="0"/>
    <xf numFmtId="0" fontId="2" fillId="0" borderId="0">
      <alignment/>
      <protection/>
    </xf>
    <xf numFmtId="0" fontId="3" fillId="0" borderId="0">
      <alignment/>
      <protection/>
    </xf>
    <xf numFmtId="9" fontId="0" fillId="0" borderId="0" applyFont="0" applyFill="0" applyBorder="0" applyAlignment="0" applyProtection="0"/>
    <xf numFmtId="0" fontId="41" fillId="31" borderId="0" applyNumberFormat="0" applyBorder="0" applyAlignment="0" applyProtection="0"/>
    <xf numFmtId="0" fontId="42" fillId="26" borderId="4"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2" borderId="9" applyNumberFormat="0" applyAlignment="0" applyProtection="0"/>
  </cellStyleXfs>
  <cellXfs count="84">
    <xf numFmtId="0" fontId="0" fillId="0" borderId="0" xfId="0" applyFont="1" applyAlignment="1">
      <alignment/>
    </xf>
    <xf numFmtId="0" fontId="50" fillId="0" borderId="0" xfId="0" applyFont="1" applyAlignment="1">
      <alignment/>
    </xf>
    <xf numFmtId="0" fontId="51" fillId="0" borderId="0" xfId="0" applyFont="1" applyAlignment="1">
      <alignment/>
    </xf>
    <xf numFmtId="0" fontId="2" fillId="0" borderId="0" xfId="51" applyFont="1">
      <alignment/>
      <protection/>
    </xf>
    <xf numFmtId="0" fontId="2" fillId="0" borderId="0" xfId="51" applyFont="1" applyBorder="1">
      <alignment/>
      <protection/>
    </xf>
    <xf numFmtId="0" fontId="2" fillId="0" borderId="0" xfId="52" applyFont="1" applyFill="1" applyBorder="1" applyAlignment="1">
      <alignment horizontal="center"/>
      <protection/>
    </xf>
    <xf numFmtId="0" fontId="2" fillId="0" borderId="0" xfId="51" applyFont="1" applyAlignment="1">
      <alignment horizontal="justify" vertical="center"/>
      <protection/>
    </xf>
    <xf numFmtId="3" fontId="5" fillId="0" borderId="0" xfId="51" applyNumberFormat="1" applyFont="1">
      <alignment/>
      <protection/>
    </xf>
    <xf numFmtId="3" fontId="2" fillId="0" borderId="0" xfId="51" applyNumberFormat="1" applyFont="1">
      <alignment/>
      <protection/>
    </xf>
    <xf numFmtId="0" fontId="2" fillId="33" borderId="0" xfId="0" applyFont="1" applyFill="1" applyBorder="1" applyAlignment="1">
      <alignment vertical="center"/>
    </xf>
    <xf numFmtId="0" fontId="50" fillId="33" borderId="0" xfId="0" applyFont="1" applyFill="1" applyBorder="1" applyAlignment="1">
      <alignment vertical="center"/>
    </xf>
    <xf numFmtId="0" fontId="50" fillId="0" borderId="0" xfId="0" applyFont="1" applyAlignment="1">
      <alignment horizontal="center" vertical="center"/>
    </xf>
    <xf numFmtId="0" fontId="50" fillId="0" borderId="0" xfId="0" applyFont="1" applyAlignment="1">
      <alignment horizontal="left" vertical="center" wrapText="1"/>
    </xf>
    <xf numFmtId="0" fontId="52" fillId="0" borderId="0" xfId="0" applyFont="1" applyAlignment="1">
      <alignment/>
    </xf>
    <xf numFmtId="0" fontId="52" fillId="0" borderId="0" xfId="51" applyFont="1" applyBorder="1">
      <alignment/>
      <protection/>
    </xf>
    <xf numFmtId="0" fontId="5" fillId="0" borderId="0" xfId="51" applyFont="1" applyBorder="1">
      <alignment/>
      <protection/>
    </xf>
    <xf numFmtId="0" fontId="50" fillId="33" borderId="0" xfId="0" applyFont="1" applyFill="1" applyAlignment="1">
      <alignment horizontal="left" vertical="center" wrapText="1"/>
    </xf>
    <xf numFmtId="0" fontId="50" fillId="33" borderId="0" xfId="0" applyFont="1" applyFill="1" applyAlignment="1">
      <alignment/>
    </xf>
    <xf numFmtId="0" fontId="8" fillId="0" borderId="10" xfId="0" applyFont="1" applyBorder="1" applyAlignment="1">
      <alignment horizontal="center" vertical="center" wrapText="1"/>
    </xf>
    <xf numFmtId="0" fontId="53" fillId="0" borderId="10" xfId="0" applyFont="1" applyBorder="1" applyAlignment="1">
      <alignment horizontal="center" vertical="center" wrapText="1"/>
    </xf>
    <xf numFmtId="0" fontId="53" fillId="0" borderId="10" xfId="0" applyFont="1" applyBorder="1" applyAlignment="1">
      <alignment horizontal="center" vertical="center"/>
    </xf>
    <xf numFmtId="0" fontId="53" fillId="33" borderId="10" xfId="0" applyFont="1" applyFill="1" applyBorder="1" applyAlignment="1">
      <alignment horizontal="center" vertical="center"/>
    </xf>
    <xf numFmtId="0" fontId="54" fillId="33" borderId="10" xfId="0" applyFont="1" applyFill="1" applyBorder="1" applyAlignment="1">
      <alignment horizontal="center" vertical="center" wrapText="1"/>
    </xf>
    <xf numFmtId="0" fontId="9" fillId="33" borderId="11" xfId="0" applyFont="1" applyFill="1" applyBorder="1" applyAlignment="1">
      <alignment horizontal="center" vertical="center" wrapText="1"/>
    </xf>
    <xf numFmtId="0" fontId="9" fillId="33" borderId="12" xfId="0" applyFont="1" applyFill="1" applyBorder="1" applyAlignment="1">
      <alignment horizontal="center" vertical="center"/>
    </xf>
    <xf numFmtId="0" fontId="9" fillId="33" borderId="13" xfId="0" applyFont="1" applyFill="1" applyBorder="1" applyAlignment="1">
      <alignment horizontal="center" vertical="center" wrapText="1"/>
    </xf>
    <xf numFmtId="0" fontId="8" fillId="0" borderId="10" xfId="0" applyFont="1" applyBorder="1" applyAlignment="1">
      <alignment horizontal="center" vertical="center"/>
    </xf>
    <xf numFmtId="0" fontId="8" fillId="0" borderId="14" xfId="51" applyFont="1" applyBorder="1" applyAlignment="1">
      <alignment vertical="center" wrapText="1"/>
      <protection/>
    </xf>
    <xf numFmtId="0" fontId="8" fillId="0" borderId="10" xfId="51" applyFont="1" applyBorder="1" applyAlignment="1">
      <alignment horizontal="center" vertical="center" wrapText="1"/>
      <protection/>
    </xf>
    <xf numFmtId="0" fontId="8" fillId="0" borderId="10" xfId="51" applyFont="1" applyBorder="1" applyAlignment="1">
      <alignment vertical="center" wrapText="1"/>
      <protection/>
    </xf>
    <xf numFmtId="0" fontId="8" fillId="0" borderId="11" xfId="51" applyFont="1" applyBorder="1" applyAlignment="1">
      <alignment vertical="center" wrapText="1"/>
      <protection/>
    </xf>
    <xf numFmtId="0" fontId="9" fillId="0" borderId="12" xfId="51" applyFont="1" applyBorder="1" applyAlignment="1">
      <alignment vertical="center" wrapText="1"/>
      <protection/>
    </xf>
    <xf numFmtId="0" fontId="8" fillId="0" borderId="11" xfId="51" applyFont="1" applyBorder="1" applyAlignment="1">
      <alignment horizontal="left" vertical="center" wrapText="1"/>
      <protection/>
    </xf>
    <xf numFmtId="0" fontId="9" fillId="0" borderId="12" xfId="51" applyFont="1" applyBorder="1" applyAlignment="1">
      <alignment horizontal="left" vertical="center" wrapText="1"/>
      <protection/>
    </xf>
    <xf numFmtId="0" fontId="9" fillId="0" borderId="13" xfId="51" applyFont="1" applyBorder="1" applyAlignment="1">
      <alignment horizontal="left" vertical="center" wrapText="1"/>
      <protection/>
    </xf>
    <xf numFmtId="0" fontId="9" fillId="34" borderId="14" xfId="51" applyFont="1" applyFill="1" applyBorder="1" applyAlignment="1">
      <alignment vertical="center"/>
      <protection/>
    </xf>
    <xf numFmtId="0" fontId="8" fillId="34" borderId="10" xfId="51" applyFont="1" applyFill="1" applyBorder="1" applyAlignment="1">
      <alignment horizontal="center" vertical="center"/>
      <protection/>
    </xf>
    <xf numFmtId="0" fontId="8" fillId="0" borderId="10" xfId="51" applyFont="1" applyFill="1" applyBorder="1" applyAlignment="1">
      <alignment horizontal="center" vertical="center"/>
      <protection/>
    </xf>
    <xf numFmtId="0" fontId="8" fillId="0" borderId="10" xfId="51" applyFont="1" applyBorder="1" applyAlignment="1">
      <alignment horizontal="center" vertical="center"/>
      <protection/>
    </xf>
    <xf numFmtId="0" fontId="8" fillId="34" borderId="10" xfId="51" applyFont="1" applyFill="1" applyBorder="1" applyAlignment="1">
      <alignment vertical="center" wrapText="1"/>
      <protection/>
    </xf>
    <xf numFmtId="168" fontId="53" fillId="0" borderId="10" xfId="46" applyNumberFormat="1" applyFont="1" applyBorder="1" applyAlignment="1">
      <alignment horizontal="center" vertical="center" wrapText="1"/>
    </xf>
    <xf numFmtId="3" fontId="8" fillId="0" borderId="10" xfId="51" applyNumberFormat="1" applyFont="1" applyBorder="1" applyAlignment="1">
      <alignment horizontal="right" vertical="center" wrapText="1" indent="6"/>
      <protection/>
    </xf>
    <xf numFmtId="0" fontId="8" fillId="0" borderId="10" xfId="51" applyFont="1" applyBorder="1" applyAlignment="1">
      <alignment horizontal="right" vertical="center" wrapText="1" indent="6"/>
      <protection/>
    </xf>
    <xf numFmtId="0" fontId="8" fillId="0" borderId="11" xfId="51" applyFont="1" applyBorder="1" applyAlignment="1">
      <alignment horizontal="right" vertical="center" wrapText="1" indent="6"/>
      <protection/>
    </xf>
    <xf numFmtId="1" fontId="9" fillId="0" borderId="12" xfId="51" applyNumberFormat="1" applyFont="1" applyBorder="1" applyAlignment="1">
      <alignment horizontal="right" vertical="center" wrapText="1" indent="6"/>
      <protection/>
    </xf>
    <xf numFmtId="1" fontId="55" fillId="0" borderId="12" xfId="0" applyNumberFormat="1" applyFont="1" applyBorder="1" applyAlignment="1">
      <alignment horizontal="right" vertical="center" indent="6"/>
    </xf>
    <xf numFmtId="1" fontId="9" fillId="0" borderId="11" xfId="51" applyNumberFormat="1" applyFont="1" applyBorder="1" applyAlignment="1">
      <alignment horizontal="right" indent="6"/>
      <protection/>
    </xf>
    <xf numFmtId="1" fontId="9" fillId="0" borderId="12" xfId="51" applyNumberFormat="1" applyFont="1" applyBorder="1" applyAlignment="1">
      <alignment horizontal="right" vertical="center" indent="6"/>
      <protection/>
    </xf>
    <xf numFmtId="1" fontId="9" fillId="0" borderId="13" xfId="51" applyNumberFormat="1" applyFont="1" applyBorder="1" applyAlignment="1">
      <alignment horizontal="right" vertical="center" indent="6"/>
      <protection/>
    </xf>
    <xf numFmtId="1" fontId="55" fillId="0" borderId="13" xfId="0" applyNumberFormat="1" applyFont="1" applyBorder="1" applyAlignment="1">
      <alignment horizontal="right" vertical="center" indent="6"/>
    </xf>
    <xf numFmtId="0" fontId="54" fillId="0" borderId="10" xfId="0" applyFont="1" applyBorder="1" applyAlignment="1">
      <alignment horizontal="center" vertical="center" wrapText="1"/>
    </xf>
    <xf numFmtId="168" fontId="53" fillId="0" borderId="12" xfId="46" applyNumberFormat="1" applyFont="1" applyBorder="1" applyAlignment="1">
      <alignment horizontal="right"/>
    </xf>
    <xf numFmtId="168" fontId="53" fillId="0" borderId="11" xfId="46" applyNumberFormat="1" applyFont="1" applyBorder="1" applyAlignment="1">
      <alignment horizontal="right"/>
    </xf>
    <xf numFmtId="168" fontId="53" fillId="0" borderId="13" xfId="46" applyNumberFormat="1" applyFont="1" applyBorder="1" applyAlignment="1">
      <alignment horizontal="right"/>
    </xf>
    <xf numFmtId="0" fontId="55" fillId="0" borderId="10" xfId="0" applyFont="1" applyBorder="1" applyAlignment="1">
      <alignment vertical="center"/>
    </xf>
    <xf numFmtId="1" fontId="55" fillId="0" borderId="10" xfId="0" applyNumberFormat="1" applyFont="1" applyBorder="1" applyAlignment="1">
      <alignment vertical="center"/>
    </xf>
    <xf numFmtId="169" fontId="9" fillId="0" borderId="11" xfId="46" applyNumberFormat="1" applyFont="1" applyBorder="1" applyAlignment="1">
      <alignment horizontal="left" vertical="center"/>
    </xf>
    <xf numFmtId="169" fontId="9" fillId="0" borderId="12" xfId="46" applyNumberFormat="1" applyFont="1" applyBorder="1" applyAlignment="1">
      <alignment horizontal="left" vertical="center"/>
    </xf>
    <xf numFmtId="169" fontId="9" fillId="0" borderId="13" xfId="46" applyNumberFormat="1" applyFont="1" applyBorder="1" applyAlignment="1">
      <alignment horizontal="left" vertical="center"/>
    </xf>
    <xf numFmtId="168" fontId="8" fillId="0" borderId="10" xfId="46" applyNumberFormat="1" applyFont="1" applyBorder="1" applyAlignment="1">
      <alignment horizontal="left" vertical="center"/>
    </xf>
    <xf numFmtId="0" fontId="2" fillId="0" borderId="0" xfId="51" applyFont="1">
      <alignment/>
      <protection/>
    </xf>
    <xf numFmtId="164" fontId="53" fillId="0" borderId="10" xfId="53" applyNumberFormat="1" applyFont="1" applyBorder="1" applyAlignment="1">
      <alignment horizontal="center" vertical="center" wrapText="1"/>
    </xf>
    <xf numFmtId="0" fontId="53" fillId="0" borderId="0" xfId="0" applyFont="1" applyAlignment="1">
      <alignment horizontal="left" wrapText="1"/>
    </xf>
    <xf numFmtId="0" fontId="53" fillId="0" borderId="0" xfId="0" applyFont="1" applyAlignment="1">
      <alignment horizontal="left"/>
    </xf>
    <xf numFmtId="0" fontId="56" fillId="0" borderId="15" xfId="0" applyFont="1" applyBorder="1" applyAlignment="1">
      <alignment horizontal="left" vertical="top" wrapText="1"/>
    </xf>
    <xf numFmtId="0" fontId="8" fillId="0" borderId="11"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9" fillId="0" borderId="19" xfId="0" applyFont="1" applyBorder="1" applyAlignment="1">
      <alignment wrapText="1"/>
    </xf>
    <xf numFmtId="0" fontId="11" fillId="0" borderId="0" xfId="51" applyFont="1" applyAlignment="1">
      <alignment horizontal="left" vertical="top" wrapText="1"/>
      <protection/>
    </xf>
    <xf numFmtId="0" fontId="11" fillId="0" borderId="15" xfId="0" applyFont="1" applyBorder="1" applyAlignment="1">
      <alignment vertical="top" wrapText="1"/>
    </xf>
    <xf numFmtId="0" fontId="50" fillId="0" borderId="15" xfId="0" applyFont="1" applyBorder="1" applyAlignment="1">
      <alignment vertical="top" wrapText="1"/>
    </xf>
    <xf numFmtId="0" fontId="50" fillId="0" borderId="19" xfId="0" applyFont="1" applyBorder="1" applyAlignment="1">
      <alignment horizontal="left" wrapText="1"/>
    </xf>
    <xf numFmtId="0" fontId="50" fillId="0" borderId="19" xfId="0" applyFont="1" applyBorder="1" applyAlignment="1">
      <alignment horizontal="left"/>
    </xf>
    <xf numFmtId="0" fontId="55" fillId="0" borderId="19" xfId="0" applyFont="1" applyBorder="1" applyAlignment="1">
      <alignment horizontal="left" wrapText="1"/>
    </xf>
    <xf numFmtId="0" fontId="55" fillId="0" borderId="19" xfId="0" applyFont="1" applyBorder="1" applyAlignment="1">
      <alignment horizontal="left"/>
    </xf>
    <xf numFmtId="0" fontId="50" fillId="0" borderId="15" xfId="0" applyFont="1" applyBorder="1" applyAlignment="1">
      <alignment horizontal="left" vertical="top" wrapText="1"/>
    </xf>
    <xf numFmtId="0" fontId="53" fillId="0" borderId="19" xfId="0" applyFont="1" applyBorder="1" applyAlignment="1">
      <alignment horizontal="left" wrapText="1"/>
    </xf>
    <xf numFmtId="0" fontId="53" fillId="0" borderId="19" xfId="0" applyFont="1" applyBorder="1" applyAlignment="1">
      <alignment horizontal="left"/>
    </xf>
    <xf numFmtId="0" fontId="2" fillId="0" borderId="19" xfId="51" applyFont="1" applyBorder="1" applyAlignment="1">
      <alignment horizontal="left" wrapText="1"/>
      <protection/>
    </xf>
    <xf numFmtId="0" fontId="2" fillId="0" borderId="19" xfId="51" applyFont="1" applyBorder="1" applyAlignment="1">
      <alignment horizontal="left"/>
      <protection/>
    </xf>
    <xf numFmtId="0" fontId="11" fillId="0" borderId="0" xfId="51" applyFont="1" applyBorder="1" applyAlignment="1">
      <alignment horizontal="left" vertical="top" wrapText="1"/>
      <protection/>
    </xf>
  </cellXfs>
  <cellStyles count="5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Euro" xfId="44"/>
    <cellStyle name="Insatisfaisant" xfId="45"/>
    <cellStyle name="Comma" xfId="46"/>
    <cellStyle name="Comma [0]" xfId="47"/>
    <cellStyle name="Currency" xfId="48"/>
    <cellStyle name="Currency [0]" xfId="49"/>
    <cellStyle name="Neutre" xfId="50"/>
    <cellStyle name="Normal 2" xfId="51"/>
    <cellStyle name="Normal_RMIJ95" xfId="52"/>
    <cellStyle name="Percent" xfId="53"/>
    <cellStyle name="Satisfaisant" xfId="54"/>
    <cellStyle name="Sortie" xfId="55"/>
    <cellStyle name="Texte explicatif" xfId="56"/>
    <cellStyle name="Titre" xfId="57"/>
    <cellStyle name="Titre 1" xfId="58"/>
    <cellStyle name="Titre 2" xfId="59"/>
    <cellStyle name="Titre 3" xfId="60"/>
    <cellStyle name="Titre 4" xfId="61"/>
    <cellStyle name="Total" xfId="62"/>
    <cellStyle name="Vérification"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2:H9"/>
  <sheetViews>
    <sheetView showGridLines="0" tabSelected="1" zoomScalePageLayoutView="0" workbookViewId="0" topLeftCell="A1">
      <selection activeCell="D25" sqref="D25"/>
    </sheetView>
  </sheetViews>
  <sheetFormatPr defaultColWidth="11.421875" defaultRowHeight="15"/>
  <cols>
    <col min="1" max="1" width="2.8515625" style="1" customWidth="1"/>
    <col min="2" max="2" width="24.28125" style="1" customWidth="1"/>
    <col min="3" max="3" width="18.28125" style="1" customWidth="1"/>
    <col min="4" max="4" width="30.8515625" style="1" customWidth="1"/>
    <col min="5" max="5" width="28.57421875" style="1" customWidth="1"/>
    <col min="6" max="6" width="28.8515625" style="1" customWidth="1"/>
    <col min="7" max="7" width="25.28125" style="1" customWidth="1"/>
    <col min="8" max="16384" width="11.421875" style="1" customWidth="1"/>
  </cols>
  <sheetData>
    <row r="1" ht="15" customHeight="1"/>
    <row r="2" spans="2:7" ht="17.25" customHeight="1">
      <c r="B2" s="64" t="s">
        <v>65</v>
      </c>
      <c r="C2" s="64"/>
      <c r="D2" s="64"/>
      <c r="E2" s="64"/>
      <c r="F2" s="64"/>
      <c r="G2" s="64"/>
    </row>
    <row r="3" spans="2:7" ht="15" customHeight="1">
      <c r="B3" s="65" t="s">
        <v>51</v>
      </c>
      <c r="C3" s="65" t="s">
        <v>41</v>
      </c>
      <c r="D3" s="65" t="s">
        <v>53</v>
      </c>
      <c r="E3" s="67" t="s">
        <v>54</v>
      </c>
      <c r="F3" s="68"/>
      <c r="G3" s="69"/>
    </row>
    <row r="4" spans="2:8" ht="60" customHeight="1">
      <c r="B4" s="66"/>
      <c r="C4" s="66"/>
      <c r="D4" s="66"/>
      <c r="E4" s="18" t="s">
        <v>55</v>
      </c>
      <c r="F4" s="18" t="s">
        <v>56</v>
      </c>
      <c r="G4" s="18" t="s">
        <v>33</v>
      </c>
      <c r="H4" s="17"/>
    </row>
    <row r="5" spans="2:7" ht="49.5" customHeight="1">
      <c r="B5" s="19" t="s">
        <v>42</v>
      </c>
      <c r="C5" s="19" t="s">
        <v>31</v>
      </c>
      <c r="D5" s="19" t="s">
        <v>46</v>
      </c>
      <c r="E5" s="19" t="s">
        <v>52</v>
      </c>
      <c r="F5" s="19" t="s">
        <v>52</v>
      </c>
      <c r="G5" s="19" t="s">
        <v>49</v>
      </c>
    </row>
    <row r="6" spans="2:7" ht="49.5" customHeight="1">
      <c r="B6" s="19" t="s">
        <v>43</v>
      </c>
      <c r="C6" s="19" t="s">
        <v>32</v>
      </c>
      <c r="D6" s="19" t="s">
        <v>46</v>
      </c>
      <c r="E6" s="19" t="s">
        <v>52</v>
      </c>
      <c r="F6" s="19" t="s">
        <v>52</v>
      </c>
      <c r="G6" s="19" t="s">
        <v>49</v>
      </c>
    </row>
    <row r="7" spans="2:7" ht="15" customHeight="1">
      <c r="B7" s="19" t="s">
        <v>44</v>
      </c>
      <c r="C7" s="20">
        <v>0</v>
      </c>
      <c r="D7" s="19" t="s">
        <v>46</v>
      </c>
      <c r="E7" s="19" t="s">
        <v>48</v>
      </c>
      <c r="F7" s="20">
        <v>0</v>
      </c>
      <c r="G7" s="19" t="s">
        <v>50</v>
      </c>
    </row>
    <row r="8" spans="2:7" ht="15" customHeight="1">
      <c r="B8" s="19" t="s">
        <v>45</v>
      </c>
      <c r="C8" s="20">
        <v>0</v>
      </c>
      <c r="D8" s="21" t="s">
        <v>47</v>
      </c>
      <c r="E8" s="19" t="s">
        <v>48</v>
      </c>
      <c r="F8" s="20">
        <v>0</v>
      </c>
      <c r="G8" s="19" t="s">
        <v>50</v>
      </c>
    </row>
    <row r="9" spans="2:7" ht="60" customHeight="1">
      <c r="B9" s="62" t="s">
        <v>64</v>
      </c>
      <c r="C9" s="63"/>
      <c r="D9" s="63"/>
      <c r="E9" s="63"/>
      <c r="F9" s="63"/>
      <c r="G9" s="63"/>
    </row>
  </sheetData>
  <sheetProtection/>
  <mergeCells count="6">
    <mergeCell ref="B9:G9"/>
    <mergeCell ref="B2:G2"/>
    <mergeCell ref="B3:B4"/>
    <mergeCell ref="C3:C4"/>
    <mergeCell ref="D3:D4"/>
    <mergeCell ref="E3:G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2:Q60"/>
  <sheetViews>
    <sheetView showGridLines="0" zoomScalePageLayoutView="0" workbookViewId="0" topLeftCell="A1">
      <selection activeCell="I8" sqref="I8"/>
    </sheetView>
  </sheetViews>
  <sheetFormatPr defaultColWidth="15.00390625" defaultRowHeight="15"/>
  <cols>
    <col min="1" max="1" width="3.140625" style="3" customWidth="1"/>
    <col min="2" max="2" width="36.00390625" style="3" customWidth="1"/>
    <col min="3" max="3" width="20.421875" style="3" customWidth="1"/>
    <col min="4" max="4" width="22.00390625" style="3" customWidth="1"/>
    <col min="5" max="250" width="10.8515625" style="3" customWidth="1"/>
    <col min="251" max="251" width="28.7109375" style="3" customWidth="1"/>
    <col min="252" max="252" width="11.421875" style="3" customWidth="1"/>
    <col min="253" max="253" width="27.421875" style="3" customWidth="1"/>
    <col min="254" max="254" width="13.140625" style="3" customWidth="1"/>
    <col min="255" max="255" width="27.8515625" style="3" customWidth="1"/>
    <col min="256" max="16384" width="15.00390625" style="3" customWidth="1"/>
  </cols>
  <sheetData>
    <row r="1" ht="12" customHeight="1"/>
    <row r="2" spans="2:15" ht="30" customHeight="1">
      <c r="B2" s="71" t="s">
        <v>66</v>
      </c>
      <c r="C2" s="71"/>
      <c r="D2" s="71"/>
      <c r="E2" s="4"/>
      <c r="F2" s="4"/>
      <c r="G2" s="4"/>
      <c r="H2" s="4"/>
      <c r="I2" s="4"/>
      <c r="J2" s="4"/>
      <c r="K2" s="4"/>
      <c r="L2" s="4"/>
      <c r="M2" s="4"/>
      <c r="N2" s="4"/>
      <c r="O2" s="4"/>
    </row>
    <row r="3" spans="2:14" ht="39.75" customHeight="1">
      <c r="B3" s="27"/>
      <c r="C3" s="28" t="s">
        <v>57</v>
      </c>
      <c r="D3" s="28" t="s">
        <v>58</v>
      </c>
      <c r="F3" s="4"/>
      <c r="G3" s="4"/>
      <c r="H3" s="4"/>
      <c r="I3" s="4"/>
      <c r="J3" s="4"/>
      <c r="K3" s="4"/>
      <c r="L3" s="4"/>
      <c r="M3" s="4"/>
      <c r="N3" s="4"/>
    </row>
    <row r="4" spans="2:14" ht="15" customHeight="1">
      <c r="B4" s="29" t="s">
        <v>36</v>
      </c>
      <c r="C4" s="41">
        <v>4408</v>
      </c>
      <c r="D4" s="42" t="s">
        <v>40</v>
      </c>
      <c r="F4" s="14"/>
      <c r="G4" s="4"/>
      <c r="H4" s="4"/>
      <c r="I4" s="4"/>
      <c r="J4" s="4"/>
      <c r="K4" s="4"/>
      <c r="L4" s="4"/>
      <c r="M4" s="4"/>
      <c r="N4" s="4"/>
    </row>
    <row r="5" spans="2:14" ht="15" customHeight="1">
      <c r="B5" s="30" t="s">
        <v>34</v>
      </c>
      <c r="C5" s="43"/>
      <c r="D5" s="43"/>
      <c r="F5" s="4"/>
      <c r="G5" s="4"/>
      <c r="H5" s="4"/>
      <c r="I5" s="4"/>
      <c r="J5" s="4"/>
      <c r="K5" s="4"/>
      <c r="L5" s="4"/>
      <c r="M5" s="4"/>
      <c r="N5" s="4"/>
    </row>
    <row r="6" spans="2:4" ht="15" customHeight="1">
      <c r="B6" s="31" t="s">
        <v>21</v>
      </c>
      <c r="C6" s="44">
        <v>8.108412940551315</v>
      </c>
      <c r="D6" s="45">
        <v>13.389741301869865</v>
      </c>
    </row>
    <row r="7" spans="2:7" ht="15" customHeight="1">
      <c r="B7" s="31" t="s">
        <v>22</v>
      </c>
      <c r="C7" s="44">
        <v>6.839410559291493</v>
      </c>
      <c r="D7" s="45">
        <v>10.610196114186179</v>
      </c>
      <c r="E7" s="4"/>
      <c r="F7" s="4"/>
      <c r="G7" s="4"/>
    </row>
    <row r="8" spans="2:7" ht="15" customHeight="1">
      <c r="B8" s="31" t="s">
        <v>23</v>
      </c>
      <c r="C8" s="44">
        <v>7.377252722127312</v>
      </c>
      <c r="D8" s="45">
        <v>6.048375259361527</v>
      </c>
      <c r="E8" s="4"/>
      <c r="F8" s="4"/>
      <c r="G8" s="4"/>
    </row>
    <row r="9" spans="2:7" ht="15" customHeight="1">
      <c r="B9" s="31" t="s">
        <v>24</v>
      </c>
      <c r="C9" s="44">
        <v>5.866163827832553</v>
      </c>
      <c r="D9" s="45">
        <v>4.1894268002133925</v>
      </c>
      <c r="E9" s="4"/>
      <c r="F9" s="4"/>
      <c r="G9" s="4"/>
    </row>
    <row r="10" spans="2:7" ht="15" customHeight="1">
      <c r="B10" s="31" t="s">
        <v>30</v>
      </c>
      <c r="C10" s="44">
        <v>20.906811926385746</v>
      </c>
      <c r="D10" s="45">
        <v>20.879066845831517</v>
      </c>
      <c r="E10" s="4"/>
      <c r="F10" s="4"/>
      <c r="G10" s="4"/>
    </row>
    <row r="11" spans="2:7" ht="15" customHeight="1">
      <c r="B11" s="31" t="s">
        <v>25</v>
      </c>
      <c r="C11" s="44">
        <v>17.885030436000708</v>
      </c>
      <c r="D11" s="45">
        <v>15.844926378514907</v>
      </c>
      <c r="E11" s="4"/>
      <c r="F11" s="4"/>
      <c r="G11" s="4"/>
    </row>
    <row r="12" spans="2:7" ht="15" customHeight="1">
      <c r="B12" s="31" t="s">
        <v>26</v>
      </c>
      <c r="C12" s="44">
        <v>18.06284562103572</v>
      </c>
      <c r="D12" s="45">
        <v>17.72339678705009</v>
      </c>
      <c r="E12" s="4"/>
      <c r="F12" s="4"/>
      <c r="G12" s="4"/>
    </row>
    <row r="13" spans="2:7" ht="15" customHeight="1">
      <c r="B13" s="31" t="s">
        <v>27</v>
      </c>
      <c r="C13" s="44">
        <v>10.564243450473173</v>
      </c>
      <c r="D13" s="45">
        <v>8.09728878652945</v>
      </c>
      <c r="E13" s="4"/>
      <c r="F13" s="4"/>
      <c r="G13" s="4"/>
    </row>
    <row r="14" spans="2:7" ht="15" customHeight="1">
      <c r="B14" s="31" t="s">
        <v>28</v>
      </c>
      <c r="C14" s="44">
        <v>4.389828516301985</v>
      </c>
      <c r="D14" s="45">
        <v>3.2175817264430715</v>
      </c>
      <c r="E14" s="4"/>
      <c r="F14" s="4"/>
      <c r="G14" s="4"/>
    </row>
    <row r="15" spans="2:9" ht="15" customHeight="1">
      <c r="B15" s="32" t="s">
        <v>35</v>
      </c>
      <c r="C15" s="43"/>
      <c r="D15" s="46"/>
      <c r="E15" s="4"/>
      <c r="F15" s="4"/>
      <c r="G15" s="4"/>
      <c r="H15" s="4"/>
      <c r="I15" s="4"/>
    </row>
    <row r="16" spans="2:17" ht="15" customHeight="1">
      <c r="B16" s="33" t="s">
        <v>0</v>
      </c>
      <c r="C16" s="47">
        <v>5.479516453011037</v>
      </c>
      <c r="D16" s="45">
        <v>3.60495625889622</v>
      </c>
      <c r="J16" s="4"/>
      <c r="K16" s="4"/>
      <c r="L16" s="4"/>
      <c r="M16" s="4"/>
      <c r="N16" s="4"/>
      <c r="O16" s="4"/>
      <c r="P16" s="4"/>
      <c r="Q16" s="4"/>
    </row>
    <row r="17" spans="2:17" ht="15" customHeight="1">
      <c r="B17" s="33" t="s">
        <v>1</v>
      </c>
      <c r="C17" s="47">
        <v>10.540980765467436</v>
      </c>
      <c r="D17" s="45">
        <v>8.903099669697319</v>
      </c>
      <c r="J17" s="4"/>
      <c r="K17" s="4"/>
      <c r="L17" s="4"/>
      <c r="M17" s="4"/>
      <c r="N17" s="4"/>
      <c r="O17" s="4"/>
      <c r="P17" s="4"/>
      <c r="Q17" s="4"/>
    </row>
    <row r="18" spans="2:17" ht="15" customHeight="1">
      <c r="B18" s="33" t="s">
        <v>2</v>
      </c>
      <c r="C18" s="47">
        <v>21.28925879035647</v>
      </c>
      <c r="D18" s="45">
        <v>22.96238779439878</v>
      </c>
      <c r="J18" s="4"/>
      <c r="K18" s="4"/>
      <c r="L18" s="4"/>
      <c r="M18" s="4"/>
      <c r="N18" s="4"/>
      <c r="O18" s="4"/>
      <c r="P18" s="4"/>
      <c r="Q18" s="4"/>
    </row>
    <row r="19" spans="2:17" ht="15" customHeight="1">
      <c r="B19" s="33" t="s">
        <v>3</v>
      </c>
      <c r="C19" s="47">
        <v>27.341236244057836</v>
      </c>
      <c r="D19" s="45">
        <v>27.573495486355682</v>
      </c>
      <c r="J19" s="4"/>
      <c r="K19" s="4"/>
      <c r="L19" s="4"/>
      <c r="M19" s="4"/>
      <c r="N19" s="4"/>
      <c r="O19" s="4"/>
      <c r="P19" s="4"/>
      <c r="Q19" s="4"/>
    </row>
    <row r="20" spans="2:17" ht="15" customHeight="1">
      <c r="B20" s="33" t="s">
        <v>4</v>
      </c>
      <c r="C20" s="47">
        <v>24.915418539445888</v>
      </c>
      <c r="D20" s="45">
        <v>25.903145792804708</v>
      </c>
      <c r="J20" s="4"/>
      <c r="K20" s="4"/>
      <c r="L20" s="4"/>
      <c r="M20" s="4"/>
      <c r="N20" s="4"/>
      <c r="O20" s="4"/>
      <c r="P20" s="4"/>
      <c r="Q20" s="4"/>
    </row>
    <row r="21" spans="2:17" ht="15" customHeight="1">
      <c r="B21" s="34" t="s">
        <v>5</v>
      </c>
      <c r="C21" s="48">
        <v>10.43358920766134</v>
      </c>
      <c r="D21" s="49">
        <v>11.052914997847298</v>
      </c>
      <c r="J21" s="4"/>
      <c r="K21" s="4"/>
      <c r="L21" s="4"/>
      <c r="M21" s="4"/>
      <c r="N21" s="4"/>
      <c r="O21" s="4"/>
      <c r="P21" s="4"/>
      <c r="Q21" s="4"/>
    </row>
    <row r="22" spans="2:4" ht="99" customHeight="1">
      <c r="B22" s="70" t="s">
        <v>73</v>
      </c>
      <c r="C22" s="70"/>
      <c r="D22" s="70"/>
    </row>
    <row r="23" spans="2:3" ht="12.75">
      <c r="B23" s="9"/>
      <c r="C23" s="9"/>
    </row>
    <row r="24" spans="2:3" ht="12.75">
      <c r="B24" s="10"/>
      <c r="C24" s="10"/>
    </row>
    <row r="25" ht="12.75">
      <c r="C25" s="5"/>
    </row>
    <row r="26" ht="12.75">
      <c r="C26" s="5"/>
    </row>
    <row r="27" ht="12.75">
      <c r="C27" s="5"/>
    </row>
    <row r="28" ht="12.75">
      <c r="C28" s="5"/>
    </row>
    <row r="29" ht="12.75">
      <c r="C29" s="5"/>
    </row>
    <row r="30" ht="12.75">
      <c r="C30" s="5"/>
    </row>
    <row r="31" ht="12.75">
      <c r="C31" s="5"/>
    </row>
    <row r="32" ht="12.75">
      <c r="C32" s="5"/>
    </row>
    <row r="33" ht="12.75">
      <c r="C33" s="5"/>
    </row>
    <row r="34" ht="12.75">
      <c r="C34" s="5"/>
    </row>
    <row r="35" ht="12.75">
      <c r="C35" s="5"/>
    </row>
    <row r="36" ht="12.75">
      <c r="C36" s="5"/>
    </row>
    <row r="37" spans="2:3" ht="12.75">
      <c r="B37" s="6"/>
      <c r="C37" s="5"/>
    </row>
    <row r="38" ht="12.75">
      <c r="C38" s="5"/>
    </row>
    <row r="39" ht="12.75">
      <c r="C39" s="5"/>
    </row>
    <row r="40" ht="12.75">
      <c r="C40" s="5"/>
    </row>
    <row r="41" ht="12.75">
      <c r="C41" s="5"/>
    </row>
    <row r="42" ht="12.75">
      <c r="C42" s="5"/>
    </row>
    <row r="43" ht="12.75">
      <c r="C43" s="5"/>
    </row>
    <row r="44" ht="12.75">
      <c r="C44" s="5"/>
    </row>
    <row r="45" ht="12.75">
      <c r="C45" s="5"/>
    </row>
    <row r="48" ht="12.75">
      <c r="C48" s="5"/>
    </row>
    <row r="49" ht="12.75">
      <c r="C49" s="5"/>
    </row>
    <row r="50" ht="12.75">
      <c r="C50" s="5"/>
    </row>
    <row r="51" spans="2:3" ht="15">
      <c r="B51" s="15"/>
      <c r="C51" s="7"/>
    </row>
    <row r="52" spans="2:3" ht="15">
      <c r="B52" s="15"/>
      <c r="C52" s="7"/>
    </row>
    <row r="53" spans="2:3" ht="15">
      <c r="B53" s="15"/>
      <c r="C53" s="7"/>
    </row>
    <row r="54" spans="2:3" ht="15">
      <c r="B54" s="15"/>
      <c r="C54" s="7"/>
    </row>
    <row r="55" spans="2:3" ht="15">
      <c r="B55" s="15"/>
      <c r="C55" s="7"/>
    </row>
    <row r="56" spans="2:3" ht="15">
      <c r="B56" s="15"/>
      <c r="C56" s="7"/>
    </row>
    <row r="57" spans="2:3" ht="15">
      <c r="B57" s="15"/>
      <c r="C57" s="7"/>
    </row>
    <row r="58" spans="2:3" ht="15">
      <c r="B58" s="15"/>
      <c r="C58" s="7"/>
    </row>
    <row r="59" spans="2:3" ht="15">
      <c r="B59" s="15"/>
      <c r="C59" s="7"/>
    </row>
    <row r="60" spans="2:3" ht="12.75">
      <c r="B60" s="4"/>
      <c r="C60" s="8"/>
    </row>
  </sheetData>
  <sheetProtection/>
  <mergeCells count="2">
    <mergeCell ref="B22:D22"/>
    <mergeCell ref="B2:D2"/>
  </mergeCells>
  <printOptions/>
  <pageMargins left="0.787401575" right="0.787401575" top="0.984251969" bottom="0.984251969"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1:I31"/>
  <sheetViews>
    <sheetView showGridLines="0" zoomScalePageLayoutView="0" workbookViewId="0" topLeftCell="A1">
      <selection activeCell="G13" sqref="G13"/>
    </sheetView>
  </sheetViews>
  <sheetFormatPr defaultColWidth="11.421875" defaultRowHeight="15"/>
  <cols>
    <col min="1" max="1" width="3.28125" style="1" customWidth="1"/>
    <col min="2" max="2" width="30.7109375" style="1" customWidth="1"/>
    <col min="3" max="3" width="49.421875" style="1" customWidth="1"/>
    <col min="4" max="4" width="53.140625" style="1" customWidth="1"/>
    <col min="5" max="5" width="11.00390625" style="1" customWidth="1"/>
    <col min="6" max="16384" width="11.421875" style="1" customWidth="1"/>
  </cols>
  <sheetData>
    <row r="1" spans="2:6" ht="14.25" customHeight="1">
      <c r="B1" s="11"/>
      <c r="C1" s="11"/>
      <c r="D1" s="11"/>
      <c r="E1" s="11"/>
      <c r="F1" s="11"/>
    </row>
    <row r="2" spans="2:9" ht="33" customHeight="1">
      <c r="B2" s="72" t="s">
        <v>71</v>
      </c>
      <c r="C2" s="73"/>
      <c r="D2" s="73"/>
      <c r="E2" s="16"/>
      <c r="F2" s="12"/>
      <c r="G2" s="12"/>
      <c r="H2" s="12"/>
      <c r="I2" s="12"/>
    </row>
    <row r="3" spans="2:4" ht="15" customHeight="1">
      <c r="B3" s="50" t="s">
        <v>19</v>
      </c>
      <c r="C3" s="50" t="s">
        <v>38</v>
      </c>
      <c r="D3" s="50" t="s">
        <v>39</v>
      </c>
    </row>
    <row r="4" spans="2:4" ht="15" customHeight="1">
      <c r="B4" s="19">
        <v>0</v>
      </c>
      <c r="C4" s="19"/>
      <c r="D4" s="19"/>
    </row>
    <row r="5" spans="2:4" ht="15" customHeight="1">
      <c r="B5" s="19">
        <v>0.3</v>
      </c>
      <c r="C5" s="19">
        <v>0</v>
      </c>
      <c r="D5" s="19">
        <v>0</v>
      </c>
    </row>
    <row r="6" spans="2:4" ht="15" customHeight="1">
      <c r="B6" s="51">
        <v>28</v>
      </c>
      <c r="C6" s="51">
        <f>((17451-(1130*12))*0.193/12)/(1/0.28)</f>
        <v>17.522470000000002</v>
      </c>
      <c r="D6" s="52">
        <f>1.85*((17451-(1130*12))*0.193/12)/(1/0.28)</f>
        <v>32.4165695</v>
      </c>
    </row>
    <row r="7" spans="2:4" ht="15" customHeight="1">
      <c r="B7" s="51">
        <v>50</v>
      </c>
      <c r="C7" s="51">
        <f>((17451-(1130*12))*0.193/12)/2</f>
        <v>31.290125</v>
      </c>
      <c r="D7" s="51">
        <f>1.85*((17451-(1130*12))*0.193/12)/2</f>
        <v>57.886731250000004</v>
      </c>
    </row>
    <row r="8" spans="2:4" ht="15" customHeight="1">
      <c r="B8" s="53">
        <v>100</v>
      </c>
      <c r="C8" s="53">
        <f>(17451-(1130*12))*0.193/12</f>
        <v>62.58025</v>
      </c>
      <c r="D8" s="53">
        <f>(17451-(1130*12))*0.193/12</f>
        <v>62.58025</v>
      </c>
    </row>
    <row r="9" spans="2:4" ht="80.25" customHeight="1">
      <c r="B9" s="74" t="s">
        <v>67</v>
      </c>
      <c r="C9" s="75"/>
      <c r="D9" s="75"/>
    </row>
    <row r="31" ht="12.75">
      <c r="B31" s="13"/>
    </row>
  </sheetData>
  <sheetProtection/>
  <mergeCells count="2">
    <mergeCell ref="B2:D2"/>
    <mergeCell ref="B9:D9"/>
  </mergeCells>
  <printOptions/>
  <pageMargins left="0.7" right="0.7" top="0.75" bottom="0.75" header="0.3" footer="0.3"/>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B2:E145"/>
  <sheetViews>
    <sheetView showGridLines="0" zoomScalePageLayoutView="0" workbookViewId="0" topLeftCell="A1">
      <selection activeCell="B2" sqref="B2:E2"/>
    </sheetView>
  </sheetViews>
  <sheetFormatPr defaultColWidth="11.421875" defaultRowHeight="15"/>
  <cols>
    <col min="1" max="1" width="2.8515625" style="2" customWidth="1"/>
    <col min="2" max="5" width="16.7109375" style="2" customWidth="1"/>
    <col min="6" max="16384" width="11.421875" style="2" customWidth="1"/>
  </cols>
  <sheetData>
    <row r="1" ht="14.25" customHeight="1"/>
    <row r="2" spans="2:5" ht="45.75" customHeight="1">
      <c r="B2" s="72" t="s">
        <v>69</v>
      </c>
      <c r="C2" s="72"/>
      <c r="D2" s="72"/>
      <c r="E2" s="72"/>
    </row>
    <row r="3" spans="2:5" ht="30" customHeight="1">
      <c r="B3" s="22" t="s">
        <v>37</v>
      </c>
      <c r="C3" s="22" t="s">
        <v>59</v>
      </c>
      <c r="D3" s="22" t="s">
        <v>60</v>
      </c>
      <c r="E3" s="22" t="s">
        <v>61</v>
      </c>
    </row>
    <row r="4" spans="2:5" ht="12.75">
      <c r="B4" s="54">
        <v>0</v>
      </c>
      <c r="C4" s="54"/>
      <c r="D4" s="54">
        <v>0</v>
      </c>
      <c r="E4" s="54"/>
    </row>
    <row r="5" spans="2:5" ht="12.75">
      <c r="B5" s="54">
        <v>1</v>
      </c>
      <c r="C5" s="54"/>
      <c r="D5" s="54"/>
      <c r="E5" s="54"/>
    </row>
    <row r="6" spans="2:5" ht="12.75">
      <c r="B6" s="54">
        <v>2</v>
      </c>
      <c r="C6" s="54"/>
      <c r="D6" s="54"/>
      <c r="E6" s="54"/>
    </row>
    <row r="7" spans="2:5" ht="12.75">
      <c r="B7" s="54">
        <v>3</v>
      </c>
      <c r="C7" s="54"/>
      <c r="D7" s="54"/>
      <c r="E7" s="54"/>
    </row>
    <row r="8" spans="2:5" ht="12.75">
      <c r="B8" s="54">
        <v>4</v>
      </c>
      <c r="C8" s="54"/>
      <c r="D8" s="54"/>
      <c r="E8" s="54"/>
    </row>
    <row r="9" spans="2:5" ht="12.75">
      <c r="B9" s="54">
        <v>5</v>
      </c>
      <c r="C9" s="54"/>
      <c r="D9" s="54"/>
      <c r="E9" s="54"/>
    </row>
    <row r="10" spans="2:5" ht="12.75">
      <c r="B10" s="54">
        <v>6</v>
      </c>
      <c r="C10" s="54"/>
      <c r="D10" s="54"/>
      <c r="E10" s="54"/>
    </row>
    <row r="11" spans="2:5" ht="12.75">
      <c r="B11" s="54">
        <v>7</v>
      </c>
      <c r="C11" s="54"/>
      <c r="D11" s="54"/>
      <c r="E11" s="54"/>
    </row>
    <row r="12" spans="2:5" ht="12.75">
      <c r="B12" s="54">
        <v>8</v>
      </c>
      <c r="C12" s="54"/>
      <c r="D12" s="54"/>
      <c r="E12" s="54"/>
    </row>
    <row r="13" spans="2:5" ht="12.75">
      <c r="B13" s="54">
        <v>9</v>
      </c>
      <c r="C13" s="54"/>
      <c r="D13" s="54"/>
      <c r="E13" s="54"/>
    </row>
    <row r="14" spans="2:5" ht="12.75">
      <c r="B14" s="54">
        <v>10</v>
      </c>
      <c r="C14" s="54"/>
      <c r="D14" s="54"/>
      <c r="E14" s="54"/>
    </row>
    <row r="15" spans="2:5" ht="12.75">
      <c r="B15" s="54">
        <v>11</v>
      </c>
      <c r="C15" s="54"/>
      <c r="D15" s="54"/>
      <c r="E15" s="54"/>
    </row>
    <row r="16" spans="2:5" ht="12.75">
      <c r="B16" s="54">
        <v>12</v>
      </c>
      <c r="C16" s="54"/>
      <c r="D16" s="54"/>
      <c r="E16" s="54"/>
    </row>
    <row r="17" spans="2:5" ht="12.75">
      <c r="B17" s="54">
        <v>13</v>
      </c>
      <c r="C17" s="54"/>
      <c r="D17" s="54"/>
      <c r="E17" s="54"/>
    </row>
    <row r="18" spans="2:5" ht="12.75">
      <c r="B18" s="54">
        <v>14</v>
      </c>
      <c r="C18" s="54"/>
      <c r="D18" s="54"/>
      <c r="E18" s="54"/>
    </row>
    <row r="19" spans="2:5" ht="12.75">
      <c r="B19" s="54">
        <v>15</v>
      </c>
      <c r="C19" s="54"/>
      <c r="D19" s="54"/>
      <c r="E19" s="54"/>
    </row>
    <row r="20" spans="2:5" ht="12.75">
      <c r="B20" s="54">
        <v>16</v>
      </c>
      <c r="C20" s="54"/>
      <c r="D20" s="54"/>
      <c r="E20" s="54"/>
    </row>
    <row r="21" spans="2:5" ht="12.75">
      <c r="B21" s="54">
        <v>17</v>
      </c>
      <c r="C21" s="54"/>
      <c r="D21" s="54"/>
      <c r="E21" s="54"/>
    </row>
    <row r="22" spans="2:5" ht="12.75">
      <c r="B22" s="54">
        <v>18</v>
      </c>
      <c r="C22" s="54"/>
      <c r="D22" s="54"/>
      <c r="E22" s="54"/>
    </row>
    <row r="23" spans="2:5" ht="12.75">
      <c r="B23" s="54">
        <v>19</v>
      </c>
      <c r="C23" s="54"/>
      <c r="D23" s="54"/>
      <c r="E23" s="54"/>
    </row>
    <row r="24" spans="2:5" ht="12.75">
      <c r="B24" s="54">
        <v>20</v>
      </c>
      <c r="C24" s="54"/>
      <c r="D24" s="54"/>
      <c r="E24" s="54"/>
    </row>
    <row r="25" spans="2:5" ht="12.75">
      <c r="B25" s="54">
        <v>21</v>
      </c>
      <c r="C25" s="54"/>
      <c r="D25" s="54"/>
      <c r="E25" s="54"/>
    </row>
    <row r="26" spans="2:5" ht="12.75">
      <c r="B26" s="54">
        <v>22</v>
      </c>
      <c r="C26" s="54"/>
      <c r="D26" s="54"/>
      <c r="E26" s="54"/>
    </row>
    <row r="27" spans="2:5" ht="12.75">
      <c r="B27" s="54">
        <v>23</v>
      </c>
      <c r="C27" s="54"/>
      <c r="D27" s="54"/>
      <c r="E27" s="54"/>
    </row>
    <row r="28" spans="2:5" ht="12.75">
      <c r="B28" s="54">
        <v>24</v>
      </c>
      <c r="C28" s="54"/>
      <c r="D28" s="54"/>
      <c r="E28" s="54"/>
    </row>
    <row r="29" spans="2:5" ht="12.75">
      <c r="B29" s="54">
        <v>25</v>
      </c>
      <c r="C29" s="54"/>
      <c r="D29" s="54"/>
      <c r="E29" s="54"/>
    </row>
    <row r="30" spans="2:5" ht="12.75">
      <c r="B30" s="54">
        <v>26</v>
      </c>
      <c r="C30" s="54"/>
      <c r="D30" s="54"/>
      <c r="E30" s="54"/>
    </row>
    <row r="31" spans="2:5" ht="12.75">
      <c r="B31" s="54">
        <v>27</v>
      </c>
      <c r="C31" s="54"/>
      <c r="D31" s="54"/>
      <c r="E31" s="54"/>
    </row>
    <row r="32" spans="2:5" ht="12.75">
      <c r="B32" s="54">
        <v>28</v>
      </c>
      <c r="C32" s="55">
        <v>24.362800000000004</v>
      </c>
      <c r="D32" s="54"/>
      <c r="E32" s="54">
        <v>0</v>
      </c>
    </row>
    <row r="33" spans="2:5" ht="12.75">
      <c r="B33" s="54">
        <v>29</v>
      </c>
      <c r="C33" s="54"/>
      <c r="D33" s="54"/>
      <c r="E33" s="54"/>
    </row>
    <row r="34" spans="2:5" ht="12.75">
      <c r="B34" s="54">
        <v>30</v>
      </c>
      <c r="C34" s="54"/>
      <c r="D34" s="54"/>
      <c r="E34" s="54"/>
    </row>
    <row r="35" spans="2:5" ht="12.75">
      <c r="B35" s="54">
        <v>31</v>
      </c>
      <c r="C35" s="54"/>
      <c r="D35" s="54"/>
      <c r="E35" s="54"/>
    </row>
    <row r="36" spans="2:5" ht="12.75">
      <c r="B36" s="54">
        <v>32</v>
      </c>
      <c r="C36" s="54"/>
      <c r="D36" s="54"/>
      <c r="E36" s="54"/>
    </row>
    <row r="37" spans="2:5" ht="12.75">
      <c r="B37" s="54">
        <v>33</v>
      </c>
      <c r="C37" s="54"/>
      <c r="D37" s="54"/>
      <c r="E37" s="54"/>
    </row>
    <row r="38" spans="2:5" ht="12.75">
      <c r="B38" s="54">
        <v>34</v>
      </c>
      <c r="C38" s="54"/>
      <c r="D38" s="54"/>
      <c r="E38" s="54"/>
    </row>
    <row r="39" spans="2:5" ht="12.75">
      <c r="B39" s="54">
        <v>35</v>
      </c>
      <c r="C39" s="54"/>
      <c r="D39" s="54"/>
      <c r="E39" s="54"/>
    </row>
    <row r="40" spans="2:5" ht="12.75">
      <c r="B40" s="54">
        <v>36</v>
      </c>
      <c r="C40" s="54"/>
      <c r="D40" s="54"/>
      <c r="E40" s="54"/>
    </row>
    <row r="41" spans="2:5" ht="12.75">
      <c r="B41" s="54">
        <v>37</v>
      </c>
      <c r="C41" s="54"/>
      <c r="D41" s="54"/>
      <c r="E41" s="54"/>
    </row>
    <row r="42" spans="2:5" ht="12.75">
      <c r="B42" s="54">
        <v>38</v>
      </c>
      <c r="C42" s="54"/>
      <c r="D42" s="54"/>
      <c r="E42" s="54"/>
    </row>
    <row r="43" spans="2:5" ht="12.75">
      <c r="B43" s="54">
        <v>39</v>
      </c>
      <c r="C43" s="54"/>
      <c r="D43" s="54"/>
      <c r="E43" s="54"/>
    </row>
    <row r="44" spans="2:5" ht="12.75">
      <c r="B44" s="54">
        <v>40</v>
      </c>
      <c r="C44" s="54"/>
      <c r="D44" s="54"/>
      <c r="E44" s="54"/>
    </row>
    <row r="45" spans="2:5" ht="12.75">
      <c r="B45" s="54">
        <v>41</v>
      </c>
      <c r="C45" s="54"/>
      <c r="D45" s="54"/>
      <c r="E45" s="54"/>
    </row>
    <row r="46" spans="2:5" ht="12.75">
      <c r="B46" s="54">
        <v>42</v>
      </c>
      <c r="C46" s="54"/>
      <c r="D46" s="54"/>
      <c r="E46" s="54"/>
    </row>
    <row r="47" spans="2:5" ht="12.75">
      <c r="B47" s="54">
        <v>43</v>
      </c>
      <c r="C47" s="54"/>
      <c r="D47" s="54"/>
      <c r="E47" s="54"/>
    </row>
    <row r="48" spans="2:5" ht="12.75">
      <c r="B48" s="54">
        <v>44</v>
      </c>
      <c r="C48" s="54"/>
      <c r="D48" s="54">
        <v>308.26400000000007</v>
      </c>
      <c r="E48" s="54"/>
    </row>
    <row r="49" spans="2:5" ht="12.75">
      <c r="B49" s="54">
        <v>45</v>
      </c>
      <c r="C49" s="54"/>
      <c r="D49" s="54"/>
      <c r="E49" s="54"/>
    </row>
    <row r="50" spans="2:5" ht="12.75">
      <c r="B50" s="54">
        <v>46</v>
      </c>
      <c r="C50" s="54"/>
      <c r="D50" s="54"/>
      <c r="E50" s="54"/>
    </row>
    <row r="51" spans="2:5" ht="12.75">
      <c r="B51" s="54">
        <v>47</v>
      </c>
      <c r="C51" s="54"/>
      <c r="D51" s="54"/>
      <c r="E51" s="54"/>
    </row>
    <row r="52" spans="2:5" ht="12.75">
      <c r="B52" s="54">
        <v>48</v>
      </c>
      <c r="C52" s="54"/>
      <c r="D52" s="54"/>
      <c r="E52" s="54"/>
    </row>
    <row r="53" spans="2:5" ht="12.75">
      <c r="B53" s="54">
        <v>49</v>
      </c>
      <c r="C53" s="54"/>
      <c r="D53" s="54"/>
      <c r="E53" s="54"/>
    </row>
    <row r="54" spans="2:5" ht="12.75">
      <c r="B54" s="54">
        <v>50</v>
      </c>
      <c r="C54" s="54"/>
      <c r="D54" s="54"/>
      <c r="E54" s="54"/>
    </row>
    <row r="55" spans="2:5" ht="12.75">
      <c r="B55" s="54">
        <v>51</v>
      </c>
      <c r="C55" s="54"/>
      <c r="D55" s="54"/>
      <c r="E55" s="54"/>
    </row>
    <row r="56" spans="2:5" ht="12.75">
      <c r="B56" s="54">
        <v>52</v>
      </c>
      <c r="C56" s="54"/>
      <c r="D56" s="54"/>
      <c r="E56" s="54"/>
    </row>
    <row r="57" spans="2:5" ht="12.75">
      <c r="B57" s="54">
        <v>53</v>
      </c>
      <c r="C57" s="54"/>
      <c r="D57" s="54"/>
      <c r="E57" s="54"/>
    </row>
    <row r="58" spans="2:5" ht="12.75">
      <c r="B58" s="54">
        <v>54</v>
      </c>
      <c r="C58" s="54"/>
      <c r="D58" s="54"/>
      <c r="E58" s="54"/>
    </row>
    <row r="59" spans="2:5" ht="12.75">
      <c r="B59" s="54">
        <v>55</v>
      </c>
      <c r="C59" s="54"/>
      <c r="D59" s="54"/>
      <c r="E59" s="54"/>
    </row>
    <row r="60" spans="2:5" ht="12.75">
      <c r="B60" s="54">
        <v>56</v>
      </c>
      <c r="C60" s="54"/>
      <c r="D60" s="54"/>
      <c r="E60" s="54"/>
    </row>
    <row r="61" spans="2:5" ht="12.75">
      <c r="B61" s="54">
        <v>57</v>
      </c>
      <c r="C61" s="54"/>
      <c r="D61" s="54"/>
      <c r="E61" s="54"/>
    </row>
    <row r="62" spans="2:5" ht="12.75">
      <c r="B62" s="54">
        <v>58</v>
      </c>
      <c r="C62" s="54"/>
      <c r="D62" s="54"/>
      <c r="E62" s="54"/>
    </row>
    <row r="63" spans="2:5" ht="12.75">
      <c r="B63" s="54">
        <v>59</v>
      </c>
      <c r="C63" s="54"/>
      <c r="D63" s="54"/>
      <c r="E63" s="54"/>
    </row>
    <row r="64" spans="2:5" ht="12.75">
      <c r="B64" s="54">
        <v>60</v>
      </c>
      <c r="C64" s="54"/>
      <c r="D64" s="54"/>
      <c r="E64" s="54"/>
    </row>
    <row r="65" spans="2:5" ht="12.75">
      <c r="B65" s="54">
        <v>61</v>
      </c>
      <c r="C65" s="54"/>
      <c r="D65" s="54"/>
      <c r="E65" s="54"/>
    </row>
    <row r="66" spans="2:5" ht="12.75">
      <c r="B66" s="54">
        <v>62</v>
      </c>
      <c r="C66" s="54"/>
      <c r="D66" s="54"/>
      <c r="E66" s="54"/>
    </row>
    <row r="67" spans="2:5" ht="12.75">
      <c r="B67" s="54">
        <v>63</v>
      </c>
      <c r="C67" s="54"/>
      <c r="D67" s="54"/>
      <c r="E67" s="54"/>
    </row>
    <row r="68" spans="2:5" ht="12.75">
      <c r="B68" s="54">
        <v>64</v>
      </c>
      <c r="C68" s="54"/>
      <c r="D68" s="54"/>
      <c r="E68" s="54"/>
    </row>
    <row r="69" spans="2:5" ht="12.75">
      <c r="B69" s="54">
        <v>65</v>
      </c>
      <c r="C69" s="54"/>
      <c r="D69" s="54"/>
      <c r="E69" s="54"/>
    </row>
    <row r="70" spans="2:5" ht="12.75">
      <c r="B70" s="54">
        <v>66</v>
      </c>
      <c r="C70" s="54"/>
      <c r="D70" s="54"/>
      <c r="E70" s="54"/>
    </row>
    <row r="71" spans="2:5" ht="12.75">
      <c r="B71" s="54">
        <v>67</v>
      </c>
      <c r="C71" s="54"/>
      <c r="D71" s="54"/>
      <c r="E71" s="54"/>
    </row>
    <row r="72" spans="2:5" ht="12.75">
      <c r="B72" s="54">
        <v>68</v>
      </c>
      <c r="C72" s="54"/>
      <c r="D72" s="54"/>
      <c r="E72" s="54"/>
    </row>
    <row r="73" spans="2:5" ht="12.75">
      <c r="B73" s="54">
        <v>69</v>
      </c>
      <c r="C73" s="54"/>
      <c r="D73" s="54"/>
      <c r="E73" s="54"/>
    </row>
    <row r="74" spans="2:5" ht="12.75">
      <c r="B74" s="54">
        <v>70</v>
      </c>
      <c r="C74" s="54"/>
      <c r="D74" s="54"/>
      <c r="E74" s="54"/>
    </row>
    <row r="75" spans="2:5" ht="12.75">
      <c r="B75" s="54">
        <v>71</v>
      </c>
      <c r="C75" s="54"/>
      <c r="D75" s="54"/>
      <c r="E75" s="54"/>
    </row>
    <row r="76" spans="2:5" ht="12.75">
      <c r="B76" s="54">
        <v>72</v>
      </c>
      <c r="C76" s="54"/>
      <c r="D76" s="54"/>
      <c r="E76" s="54"/>
    </row>
    <row r="77" spans="2:5" ht="12.75">
      <c r="B77" s="54">
        <v>73</v>
      </c>
      <c r="C77" s="54"/>
      <c r="D77" s="54"/>
      <c r="E77" s="54"/>
    </row>
    <row r="78" spans="2:5" ht="12.75">
      <c r="B78" s="54">
        <v>74</v>
      </c>
      <c r="C78" s="54"/>
      <c r="D78" s="54"/>
      <c r="E78" s="54"/>
    </row>
    <row r="79" spans="2:5" ht="12.75">
      <c r="B79" s="54">
        <v>75</v>
      </c>
      <c r="C79" s="54"/>
      <c r="D79" s="54"/>
      <c r="E79" s="54"/>
    </row>
    <row r="80" spans="2:5" ht="12.75">
      <c r="B80" s="54">
        <v>76</v>
      </c>
      <c r="C80" s="54"/>
      <c r="D80" s="54"/>
      <c r="E80" s="54"/>
    </row>
    <row r="81" spans="2:5" ht="12.75">
      <c r="B81" s="54">
        <v>77</v>
      </c>
      <c r="C81" s="54"/>
      <c r="D81" s="54"/>
      <c r="E81" s="54"/>
    </row>
    <row r="82" spans="2:5" ht="12.75">
      <c r="B82" s="54">
        <v>78</v>
      </c>
      <c r="C82" s="54"/>
      <c r="D82" s="54"/>
      <c r="E82" s="54"/>
    </row>
    <row r="83" spans="2:5" ht="12.75">
      <c r="B83" s="54">
        <v>79</v>
      </c>
      <c r="C83" s="54"/>
      <c r="D83" s="54"/>
      <c r="E83" s="54"/>
    </row>
    <row r="84" spans="2:5" ht="12.75">
      <c r="B84" s="54">
        <v>80</v>
      </c>
      <c r="C84" s="54"/>
      <c r="D84" s="54"/>
      <c r="E84" s="54"/>
    </row>
    <row r="85" spans="2:5" ht="12.75">
      <c r="B85" s="54">
        <v>81</v>
      </c>
      <c r="C85" s="54"/>
      <c r="D85" s="54"/>
      <c r="E85" s="54"/>
    </row>
    <row r="86" spans="2:5" ht="12.75">
      <c r="B86" s="54">
        <v>82</v>
      </c>
      <c r="C86" s="54"/>
      <c r="D86" s="54"/>
      <c r="E86" s="54"/>
    </row>
    <row r="87" spans="2:5" ht="12.75">
      <c r="B87" s="54">
        <v>83</v>
      </c>
      <c r="C87" s="54"/>
      <c r="D87" s="54"/>
      <c r="E87" s="54"/>
    </row>
    <row r="88" spans="2:5" ht="12.75">
      <c r="B88" s="54">
        <v>84</v>
      </c>
      <c r="C88" s="54"/>
      <c r="D88" s="54"/>
      <c r="E88" s="54"/>
    </row>
    <row r="89" spans="2:5" ht="12.75">
      <c r="B89" s="54">
        <v>85</v>
      </c>
      <c r="C89" s="54"/>
      <c r="D89" s="54"/>
      <c r="E89" s="54"/>
    </row>
    <row r="90" spans="2:5" ht="12.75">
      <c r="B90" s="54">
        <v>86</v>
      </c>
      <c r="C90" s="54"/>
      <c r="D90" s="54"/>
      <c r="E90" s="54"/>
    </row>
    <row r="91" spans="2:5" ht="12.75">
      <c r="B91" s="54">
        <v>87</v>
      </c>
      <c r="C91" s="54"/>
      <c r="D91" s="54"/>
      <c r="E91" s="54"/>
    </row>
    <row r="92" spans="2:5" ht="12.75">
      <c r="B92" s="54">
        <v>88</v>
      </c>
      <c r="C92" s="54"/>
      <c r="D92" s="54"/>
      <c r="E92" s="54"/>
    </row>
    <row r="93" spans="2:5" ht="12.75">
      <c r="B93" s="54">
        <v>89</v>
      </c>
      <c r="C93" s="54"/>
      <c r="D93" s="54"/>
      <c r="E93" s="54"/>
    </row>
    <row r="94" spans="2:5" ht="12.75">
      <c r="B94" s="54">
        <v>90</v>
      </c>
      <c r="C94" s="54"/>
      <c r="D94" s="54"/>
      <c r="E94" s="54"/>
    </row>
    <row r="95" spans="2:5" ht="12.75">
      <c r="B95" s="54">
        <v>91</v>
      </c>
      <c r="C95" s="54"/>
      <c r="D95" s="54"/>
      <c r="E95" s="54"/>
    </row>
    <row r="96" spans="2:5" ht="12.75">
      <c r="B96" s="54">
        <v>92</v>
      </c>
      <c r="C96" s="54">
        <v>80</v>
      </c>
      <c r="D96" s="54"/>
      <c r="E96" s="54"/>
    </row>
    <row r="97" spans="2:5" ht="12.75">
      <c r="B97" s="54">
        <v>93</v>
      </c>
      <c r="C97" s="55"/>
      <c r="D97" s="54"/>
      <c r="E97" s="54"/>
    </row>
    <row r="98" spans="2:5" ht="12.75">
      <c r="B98" s="54">
        <v>94</v>
      </c>
      <c r="C98" s="54"/>
      <c r="D98" s="54"/>
      <c r="E98" s="54"/>
    </row>
    <row r="99" spans="2:5" ht="12.75">
      <c r="B99" s="54">
        <v>95</v>
      </c>
      <c r="C99" s="54"/>
      <c r="D99" s="54"/>
      <c r="E99" s="54"/>
    </row>
    <row r="100" spans="2:5" ht="12.75">
      <c r="B100" s="54">
        <v>96</v>
      </c>
      <c r="C100" s="54"/>
      <c r="D100" s="54"/>
      <c r="E100" s="54"/>
    </row>
    <row r="101" spans="2:5" ht="12.75">
      <c r="B101" s="54">
        <v>97</v>
      </c>
      <c r="C101" s="54"/>
      <c r="D101" s="54"/>
      <c r="E101" s="54"/>
    </row>
    <row r="102" spans="2:5" ht="12.75">
      <c r="B102" s="54">
        <v>98</v>
      </c>
      <c r="C102" s="54"/>
      <c r="D102" s="54"/>
      <c r="E102" s="54"/>
    </row>
    <row r="103" spans="2:5" ht="12.75">
      <c r="B103" s="54">
        <v>99</v>
      </c>
      <c r="C103" s="54"/>
      <c r="D103" s="54"/>
      <c r="E103" s="54"/>
    </row>
    <row r="104" spans="2:5" ht="12.75">
      <c r="B104" s="54">
        <v>100</v>
      </c>
      <c r="C104" s="54"/>
      <c r="D104" s="54"/>
      <c r="E104" s="54"/>
    </row>
    <row r="105" spans="2:5" ht="12.75">
      <c r="B105" s="54">
        <v>101</v>
      </c>
      <c r="C105" s="54"/>
      <c r="D105" s="54"/>
      <c r="E105" s="54"/>
    </row>
    <row r="106" spans="2:5" ht="12.75">
      <c r="B106" s="54">
        <v>102</v>
      </c>
      <c r="C106" s="54"/>
      <c r="D106" s="54"/>
      <c r="E106" s="54"/>
    </row>
    <row r="107" spans="2:5" ht="12.75">
      <c r="B107" s="54">
        <v>103</v>
      </c>
      <c r="C107" s="54"/>
      <c r="D107" s="54"/>
      <c r="E107" s="54">
        <v>0</v>
      </c>
    </row>
    <row r="108" spans="2:5" ht="12.75">
      <c r="B108" s="54">
        <v>104</v>
      </c>
      <c r="C108" s="54"/>
      <c r="D108" s="54"/>
      <c r="E108" s="54"/>
    </row>
    <row r="109" spans="2:5" ht="12.75">
      <c r="B109" s="54">
        <v>105</v>
      </c>
      <c r="C109" s="54"/>
      <c r="D109" s="54"/>
      <c r="E109" s="54"/>
    </row>
    <row r="110" spans="2:5" ht="12.75">
      <c r="B110" s="54">
        <v>106</v>
      </c>
      <c r="C110" s="54"/>
      <c r="D110" s="54"/>
      <c r="E110" s="54"/>
    </row>
    <row r="111" spans="2:5" ht="12.75">
      <c r="B111" s="54">
        <v>107</v>
      </c>
      <c r="C111" s="54"/>
      <c r="D111" s="54"/>
      <c r="E111" s="54"/>
    </row>
    <row r="112" spans="2:5" ht="12.75">
      <c r="B112" s="54">
        <v>108</v>
      </c>
      <c r="C112" s="54"/>
      <c r="D112" s="54"/>
      <c r="E112" s="54"/>
    </row>
    <row r="113" spans="2:5" ht="12.75">
      <c r="B113" s="54">
        <v>109</v>
      </c>
      <c r="C113" s="54"/>
      <c r="D113" s="54"/>
      <c r="E113" s="54"/>
    </row>
    <row r="114" spans="2:5" ht="12.75">
      <c r="B114" s="54">
        <v>110</v>
      </c>
      <c r="C114" s="54"/>
      <c r="D114" s="54"/>
      <c r="E114" s="54"/>
    </row>
    <row r="115" spans="2:5" ht="12.75">
      <c r="B115" s="54">
        <v>111</v>
      </c>
      <c r="C115" s="54"/>
      <c r="D115" s="54"/>
      <c r="E115" s="54"/>
    </row>
    <row r="116" spans="2:5" ht="12.75">
      <c r="B116" s="54">
        <v>112</v>
      </c>
      <c r="C116" s="54"/>
      <c r="D116" s="54"/>
      <c r="E116" s="54"/>
    </row>
    <row r="117" spans="2:5" ht="12.75">
      <c r="B117" s="54">
        <v>113</v>
      </c>
      <c r="C117" s="54"/>
      <c r="D117" s="54"/>
      <c r="E117" s="54"/>
    </row>
    <row r="118" spans="2:5" ht="12.75">
      <c r="B118" s="54">
        <v>114</v>
      </c>
      <c r="C118" s="54"/>
      <c r="D118" s="54"/>
      <c r="E118" s="55"/>
    </row>
    <row r="119" spans="2:5" ht="12.75">
      <c r="B119" s="54">
        <v>115</v>
      </c>
      <c r="C119" s="54"/>
      <c r="D119" s="54"/>
      <c r="E119" s="54"/>
    </row>
    <row r="120" spans="2:5" ht="12.75">
      <c r="B120" s="54">
        <v>116</v>
      </c>
      <c r="C120" s="54"/>
      <c r="D120" s="54"/>
      <c r="E120" s="54">
        <v>26.479850000000106</v>
      </c>
    </row>
    <row r="121" spans="2:5" ht="12.75">
      <c r="B121" s="54">
        <v>117</v>
      </c>
      <c r="C121" s="54"/>
      <c r="D121" s="54">
        <v>0</v>
      </c>
      <c r="E121" s="54"/>
    </row>
    <row r="122" spans="2:5" ht="12.75">
      <c r="B122" s="54">
        <v>118</v>
      </c>
      <c r="C122" s="54"/>
      <c r="D122" s="54"/>
      <c r="E122" s="54"/>
    </row>
    <row r="123" spans="2:5" ht="12.75">
      <c r="B123" s="54">
        <v>119</v>
      </c>
      <c r="C123" s="54"/>
      <c r="D123" s="54"/>
      <c r="E123" s="54"/>
    </row>
    <row r="124" spans="2:5" ht="12.75">
      <c r="B124" s="54">
        <v>120</v>
      </c>
      <c r="C124" s="54"/>
      <c r="D124" s="54"/>
      <c r="E124" s="54"/>
    </row>
    <row r="125" spans="2:5" ht="12.75">
      <c r="B125" s="54">
        <v>121</v>
      </c>
      <c r="C125" s="54"/>
      <c r="D125" s="54"/>
      <c r="E125" s="54"/>
    </row>
    <row r="126" spans="2:5" ht="12.75">
      <c r="B126" s="54">
        <v>122</v>
      </c>
      <c r="C126" s="54"/>
      <c r="D126" s="54"/>
      <c r="E126" s="54"/>
    </row>
    <row r="127" spans="2:5" ht="12.75">
      <c r="B127" s="54">
        <v>123</v>
      </c>
      <c r="C127" s="54"/>
      <c r="D127" s="54"/>
      <c r="E127" s="54"/>
    </row>
    <row r="128" spans="2:5" ht="12.75">
      <c r="B128" s="54">
        <v>124</v>
      </c>
      <c r="C128" s="54"/>
      <c r="D128" s="54"/>
      <c r="E128" s="54"/>
    </row>
    <row r="129" spans="2:5" ht="12.75">
      <c r="B129" s="54">
        <v>125</v>
      </c>
      <c r="C129" s="54"/>
      <c r="D129" s="54"/>
      <c r="E129" s="54"/>
    </row>
    <row r="130" spans="2:5" ht="12.75">
      <c r="B130" s="54">
        <v>126</v>
      </c>
      <c r="C130" s="54"/>
      <c r="D130" s="54"/>
      <c r="E130" s="54"/>
    </row>
    <row r="131" spans="2:5" ht="12.75">
      <c r="B131" s="54">
        <v>127</v>
      </c>
      <c r="C131" s="54"/>
      <c r="D131" s="54"/>
      <c r="E131" s="54"/>
    </row>
    <row r="132" spans="2:5" ht="12.75">
      <c r="B132" s="54">
        <v>128</v>
      </c>
      <c r="C132" s="54"/>
      <c r="D132" s="54"/>
      <c r="E132" s="54"/>
    </row>
    <row r="133" spans="2:5" ht="12.75">
      <c r="B133" s="54">
        <v>129</v>
      </c>
      <c r="C133" s="55">
        <v>0</v>
      </c>
      <c r="D133" s="54">
        <v>0</v>
      </c>
      <c r="E133" s="54">
        <v>0</v>
      </c>
    </row>
    <row r="134" spans="2:5" ht="12.75">
      <c r="B134" s="54">
        <v>130</v>
      </c>
      <c r="C134" s="54">
        <v>0</v>
      </c>
      <c r="D134" s="54">
        <v>0</v>
      </c>
      <c r="E134" s="54">
        <v>0</v>
      </c>
    </row>
    <row r="135" spans="2:5" ht="12.75">
      <c r="B135" s="54">
        <v>131</v>
      </c>
      <c r="C135" s="54">
        <v>0</v>
      </c>
      <c r="D135" s="54">
        <v>0</v>
      </c>
      <c r="E135" s="54">
        <v>0</v>
      </c>
    </row>
    <row r="136" spans="2:5" ht="12.75">
      <c r="B136" s="54">
        <v>132</v>
      </c>
      <c r="C136" s="54">
        <v>0</v>
      </c>
      <c r="D136" s="54">
        <v>0</v>
      </c>
      <c r="E136" s="54">
        <v>0</v>
      </c>
    </row>
    <row r="137" spans="2:5" ht="12.75">
      <c r="B137" s="54">
        <v>133</v>
      </c>
      <c r="C137" s="54">
        <v>0</v>
      </c>
      <c r="D137" s="54">
        <v>0</v>
      </c>
      <c r="E137" s="54">
        <v>0</v>
      </c>
    </row>
    <row r="138" spans="2:5" ht="12.75">
      <c r="B138" s="54">
        <v>134</v>
      </c>
      <c r="C138" s="54">
        <v>0</v>
      </c>
      <c r="D138" s="54">
        <v>0</v>
      </c>
      <c r="E138" s="54">
        <v>0</v>
      </c>
    </row>
    <row r="139" spans="2:5" ht="12.75">
      <c r="B139" s="54">
        <v>135</v>
      </c>
      <c r="C139" s="54">
        <v>0</v>
      </c>
      <c r="D139" s="54">
        <v>0</v>
      </c>
      <c r="E139" s="54">
        <v>0</v>
      </c>
    </row>
    <row r="140" spans="2:5" ht="12.75">
      <c r="B140" s="54">
        <v>136</v>
      </c>
      <c r="C140" s="54">
        <v>0</v>
      </c>
      <c r="D140" s="54">
        <v>0</v>
      </c>
      <c r="E140" s="54">
        <v>0</v>
      </c>
    </row>
    <row r="141" spans="2:5" ht="12.75">
      <c r="B141" s="54">
        <v>137</v>
      </c>
      <c r="C141" s="54">
        <v>0</v>
      </c>
      <c r="D141" s="54">
        <v>0</v>
      </c>
      <c r="E141" s="54">
        <v>0</v>
      </c>
    </row>
    <row r="142" spans="2:5" ht="12.75">
      <c r="B142" s="54">
        <v>138</v>
      </c>
      <c r="C142" s="54">
        <v>0</v>
      </c>
      <c r="D142" s="54">
        <v>0</v>
      </c>
      <c r="E142" s="54">
        <v>0</v>
      </c>
    </row>
    <row r="143" spans="2:5" ht="12.75">
      <c r="B143" s="54">
        <v>139</v>
      </c>
      <c r="C143" s="54">
        <v>0</v>
      </c>
      <c r="D143" s="54">
        <v>0</v>
      </c>
      <c r="E143" s="54">
        <v>0</v>
      </c>
    </row>
    <row r="144" spans="2:5" ht="12.75">
      <c r="B144" s="54">
        <v>140</v>
      </c>
      <c r="C144" s="54">
        <v>0</v>
      </c>
      <c r="D144" s="54">
        <v>0</v>
      </c>
      <c r="E144" s="54">
        <v>0</v>
      </c>
    </row>
    <row r="145" spans="2:5" ht="95.25" customHeight="1">
      <c r="B145" s="76" t="s">
        <v>68</v>
      </c>
      <c r="C145" s="77"/>
      <c r="D145" s="77"/>
      <c r="E145" s="77"/>
    </row>
  </sheetData>
  <sheetProtection/>
  <mergeCells count="2">
    <mergeCell ref="B2:E2"/>
    <mergeCell ref="B145:E145"/>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B2:C15"/>
  <sheetViews>
    <sheetView showGridLines="0" zoomScalePageLayoutView="0" workbookViewId="0" topLeftCell="A1">
      <selection activeCell="I8" sqref="I8"/>
    </sheetView>
  </sheetViews>
  <sheetFormatPr defaultColWidth="11.421875" defaultRowHeight="15"/>
  <cols>
    <col min="1" max="1" width="3.28125" style="2" customWidth="1"/>
    <col min="2" max="2" width="20.7109375" style="2" customWidth="1"/>
    <col min="3" max="3" width="33.28125" style="2" customWidth="1"/>
    <col min="4" max="16384" width="11.421875" style="2" customWidth="1"/>
  </cols>
  <sheetData>
    <row r="1" ht="13.5" customHeight="1"/>
    <row r="2" spans="2:3" ht="42.75" customHeight="1">
      <c r="B2" s="64" t="s">
        <v>63</v>
      </c>
      <c r="C2" s="78"/>
    </row>
    <row r="3" spans="2:3" ht="15" customHeight="1">
      <c r="B3" s="18" t="s">
        <v>6</v>
      </c>
      <c r="C3" s="18" t="s">
        <v>7</v>
      </c>
    </row>
    <row r="4" spans="2:3" ht="15" customHeight="1">
      <c r="B4" s="23" t="s">
        <v>9</v>
      </c>
      <c r="C4" s="56">
        <v>10.186107415281068</v>
      </c>
    </row>
    <row r="5" spans="2:3" ht="15" customHeight="1">
      <c r="B5" s="24" t="s">
        <v>10</v>
      </c>
      <c r="C5" s="57">
        <v>18.38052803839874</v>
      </c>
    </row>
    <row r="6" spans="2:3" ht="15" customHeight="1">
      <c r="B6" s="24" t="s">
        <v>11</v>
      </c>
      <c r="C6" s="57">
        <v>18.35942498426846</v>
      </c>
    </row>
    <row r="7" spans="2:3" ht="15" customHeight="1">
      <c r="B7" s="24" t="s">
        <v>12</v>
      </c>
      <c r="C7" s="57">
        <v>16.28121178490619</v>
      </c>
    </row>
    <row r="8" spans="2:3" ht="15" customHeight="1">
      <c r="B8" s="24" t="s">
        <v>13</v>
      </c>
      <c r="C8" s="57">
        <v>12.878721694371396</v>
      </c>
    </row>
    <row r="9" spans="2:3" ht="15" customHeight="1">
      <c r="B9" s="24" t="s">
        <v>14</v>
      </c>
      <c r="C9" s="57">
        <v>11.279339049216931</v>
      </c>
    </row>
    <row r="10" spans="2:3" ht="15" customHeight="1">
      <c r="B10" s="24" t="s">
        <v>15</v>
      </c>
      <c r="C10" s="57">
        <v>6.070340640074039</v>
      </c>
    </row>
    <row r="11" spans="2:3" ht="15" customHeight="1">
      <c r="B11" s="24" t="s">
        <v>16</v>
      </c>
      <c r="C11" s="57">
        <v>3.5795020026164583</v>
      </c>
    </row>
    <row r="12" spans="2:3" ht="15" customHeight="1">
      <c r="B12" s="24" t="s">
        <v>17</v>
      </c>
      <c r="C12" s="57">
        <v>1.990991728645588</v>
      </c>
    </row>
    <row r="13" spans="2:3" ht="15" customHeight="1">
      <c r="B13" s="25" t="s">
        <v>18</v>
      </c>
      <c r="C13" s="58">
        <v>0.9938326622211346</v>
      </c>
    </row>
    <row r="14" spans="2:3" ht="18.75" customHeight="1">
      <c r="B14" s="26" t="s">
        <v>8</v>
      </c>
      <c r="C14" s="59">
        <f>SUM(C4:C13)</f>
        <v>100</v>
      </c>
    </row>
    <row r="15" spans="2:3" ht="117" customHeight="1">
      <c r="B15" s="79" t="s">
        <v>72</v>
      </c>
      <c r="C15" s="80"/>
    </row>
  </sheetData>
  <sheetProtection/>
  <mergeCells count="2">
    <mergeCell ref="B2:C2"/>
    <mergeCell ref="B15:C15"/>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B2:Q14"/>
  <sheetViews>
    <sheetView showGridLines="0" zoomScalePageLayoutView="0" workbookViewId="0" topLeftCell="A1">
      <selection activeCell="C14" sqref="C14"/>
    </sheetView>
  </sheetViews>
  <sheetFormatPr defaultColWidth="56.00390625" defaultRowHeight="15"/>
  <cols>
    <col min="1" max="1" width="3.28125" style="3" customWidth="1"/>
    <col min="2" max="2" width="39.7109375" style="3" customWidth="1"/>
    <col min="3" max="17" width="7.7109375" style="3" customWidth="1"/>
    <col min="18" max="255" width="10.8515625" style="3" customWidth="1"/>
    <col min="256" max="16384" width="56.00390625" style="3" customWidth="1"/>
  </cols>
  <sheetData>
    <row r="1" ht="13.5" customHeight="1"/>
    <row r="2" spans="2:17" ht="18.75" customHeight="1">
      <c r="B2" s="83" t="s">
        <v>74</v>
      </c>
      <c r="C2" s="83"/>
      <c r="D2" s="83"/>
      <c r="E2" s="83"/>
      <c r="F2" s="83"/>
      <c r="G2" s="83"/>
      <c r="H2" s="83"/>
      <c r="I2" s="83"/>
      <c r="J2" s="83"/>
      <c r="K2" s="83"/>
      <c r="L2" s="83"/>
      <c r="M2" s="83"/>
      <c r="N2" s="83"/>
      <c r="O2" s="83"/>
      <c r="P2" s="83"/>
      <c r="Q2" s="83"/>
    </row>
    <row r="3" spans="2:17" ht="17.25" customHeight="1">
      <c r="B3" s="35"/>
      <c r="C3" s="36">
        <v>2001</v>
      </c>
      <c r="D3" s="36">
        <v>2002</v>
      </c>
      <c r="E3" s="36">
        <v>2003</v>
      </c>
      <c r="F3" s="36">
        <v>2004</v>
      </c>
      <c r="G3" s="36">
        <v>2005</v>
      </c>
      <c r="H3" s="36">
        <v>2006</v>
      </c>
      <c r="I3" s="37">
        <v>2007</v>
      </c>
      <c r="J3" s="37">
        <v>2008</v>
      </c>
      <c r="K3" s="37">
        <v>2009</v>
      </c>
      <c r="L3" s="37">
        <v>2010</v>
      </c>
      <c r="M3" s="38">
        <v>2011</v>
      </c>
      <c r="N3" s="38">
        <v>2012</v>
      </c>
      <c r="O3" s="38">
        <v>2013</v>
      </c>
      <c r="P3" s="38">
        <v>2014</v>
      </c>
      <c r="Q3" s="38">
        <v>2015</v>
      </c>
    </row>
    <row r="4" spans="2:17" ht="17.25" customHeight="1">
      <c r="B4" s="39" t="s">
        <v>20</v>
      </c>
      <c r="C4" s="40">
        <v>8700</v>
      </c>
      <c r="D4" s="40">
        <v>8500</v>
      </c>
      <c r="E4" s="40">
        <v>8300</v>
      </c>
      <c r="F4" s="40">
        <v>8800</v>
      </c>
      <c r="G4" s="40">
        <v>9100</v>
      </c>
      <c r="H4" s="40">
        <v>8600</v>
      </c>
      <c r="I4" s="40">
        <v>8900</v>
      </c>
      <c r="J4" s="40">
        <v>8900</v>
      </c>
      <c r="K4" s="40">
        <v>8200</v>
      </c>
      <c r="L4" s="40">
        <v>7300</v>
      </c>
      <c r="M4" s="40">
        <v>6700</v>
      </c>
      <c r="N4" s="40">
        <v>6300</v>
      </c>
      <c r="O4" s="40">
        <v>5900</v>
      </c>
      <c r="P4" s="40">
        <v>5500</v>
      </c>
      <c r="Q4" s="40">
        <v>5300</v>
      </c>
    </row>
    <row r="5" spans="2:17" ht="17.25" customHeight="1">
      <c r="B5" s="39" t="s">
        <v>29</v>
      </c>
      <c r="C5" s="40"/>
      <c r="D5" s="61">
        <f>(D4-C4)/C4</f>
        <v>-0.022988505747126436</v>
      </c>
      <c r="E5" s="61">
        <f aca="true" t="shared" si="0" ref="E5:Q5">(E4-D4)/D4</f>
        <v>-0.023529411764705882</v>
      </c>
      <c r="F5" s="61">
        <f t="shared" si="0"/>
        <v>0.060240963855421686</v>
      </c>
      <c r="G5" s="61">
        <f t="shared" si="0"/>
        <v>0.03409090909090909</v>
      </c>
      <c r="H5" s="61">
        <f t="shared" si="0"/>
        <v>-0.054945054945054944</v>
      </c>
      <c r="I5" s="61">
        <f t="shared" si="0"/>
        <v>0.03488372093023256</v>
      </c>
      <c r="J5" s="61">
        <f t="shared" si="0"/>
        <v>0</v>
      </c>
      <c r="K5" s="61">
        <f t="shared" si="0"/>
        <v>-0.07865168539325842</v>
      </c>
      <c r="L5" s="61">
        <f t="shared" si="0"/>
        <v>-0.10975609756097561</v>
      </c>
      <c r="M5" s="61">
        <f t="shared" si="0"/>
        <v>-0.0821917808219178</v>
      </c>
      <c r="N5" s="61">
        <f t="shared" si="0"/>
        <v>-0.05970149253731343</v>
      </c>
      <c r="O5" s="61">
        <f t="shared" si="0"/>
        <v>-0.06349206349206349</v>
      </c>
      <c r="P5" s="61">
        <f t="shared" si="0"/>
        <v>-0.06779661016949153</v>
      </c>
      <c r="Q5" s="61">
        <f t="shared" si="0"/>
        <v>-0.03636363636363636</v>
      </c>
    </row>
    <row r="6" spans="2:17" ht="30" customHeight="1">
      <c r="B6" s="81" t="s">
        <v>70</v>
      </c>
      <c r="C6" s="82"/>
      <c r="D6" s="82"/>
      <c r="E6" s="82"/>
      <c r="F6" s="82"/>
      <c r="G6" s="82"/>
      <c r="H6" s="82"/>
      <c r="I6" s="82"/>
      <c r="J6" s="82"/>
      <c r="K6" s="82"/>
      <c r="L6" s="82"/>
      <c r="M6" s="82"/>
      <c r="N6" s="82"/>
      <c r="O6" s="82"/>
      <c r="P6" s="82"/>
      <c r="Q6" s="82"/>
    </row>
    <row r="14" ht="12.75">
      <c r="O14" s="60" t="s">
        <v>62</v>
      </c>
    </row>
  </sheetData>
  <sheetProtection/>
  <mergeCells count="2">
    <mergeCell ref="B6:Q6"/>
    <mergeCell ref="B2:Q2"/>
  </mergeCells>
  <printOptions/>
  <pageMargins left="0.787401575" right="0.787401575" top="0.984251969" bottom="0.984251969"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MSS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Jonathan Duval</dc:creator>
  <cp:keywords/>
  <dc:description/>
  <cp:lastModifiedBy>JEANDET, Stéphane (DREES/DIRECTION)</cp:lastModifiedBy>
  <dcterms:created xsi:type="dcterms:W3CDTF">2012-04-24T16:04:52Z</dcterms:created>
  <dcterms:modified xsi:type="dcterms:W3CDTF">2017-06-07T07:38:26Z</dcterms:modified>
  <cp:category/>
  <cp:version/>
  <cp:contentType/>
  <cp:contentStatus/>
</cp:coreProperties>
</file>