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835" activeTab="3"/>
  </bookViews>
  <sheets>
    <sheet name="F25 - Tableau" sheetId="1" r:id="rId1"/>
    <sheet name="F25 - Graphique" sheetId="2" r:id="rId2"/>
    <sheet name="F25 - Carte" sheetId="3" r:id="rId3"/>
    <sheet name="F25 - Schéma" sheetId="4" r:id="rId4"/>
  </sheets>
  <definedNames/>
  <calcPr fullCalcOnLoad="1"/>
</workbook>
</file>

<file path=xl/sharedStrings.xml><?xml version="1.0" encoding="utf-8"?>
<sst xmlns="http://schemas.openxmlformats.org/spreadsheetml/2006/main" count="240" uniqueCount="239">
  <si>
    <t>France entière</t>
  </si>
  <si>
    <t>N° Dep</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</si>
  <si>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</si>
  <si>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</si>
  <si>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</si>
  <si>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</si>
  <si>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</si>
  <si>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</si>
  <si>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</si>
  <si>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</si>
  <si>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</si>
  <si>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</si>
  <si>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</si>
  <si>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</si>
  <si>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</si>
  <si>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</si>
  <si>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</si>
  <si>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</si>
  <si>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</si>
  <si>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</si>
  <si>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</si>
  <si>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</si>
  <si>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</si>
  <si>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</si>
  <si>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</si>
  <si>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</si>
  <si>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</si>
  <si>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</si>
  <si>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</si>
  <si>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</si>
  <si>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</si>
  <si>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</si>
  <si>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</si>
  <si>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</si>
  <si>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</si>
  <si>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</si>
  <si>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</si>
  <si>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</si>
  <si>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</si>
  <si>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</si>
  <si>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</si>
  <si>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</si>
  <si>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</si>
  <si>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</si>
  <si>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</si>
  <si>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22</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</si>
  <si>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</si>
  <si>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</si>
  <si>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</si>
  <si>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</si>
  <si>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</si>
  <si>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</si>
  <si>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</si>
  <si>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</si>
  <si>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</si>
  <si>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</si>
  <si>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</si>
  <si>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</si>
  <si>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</si>
  <si>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</si>
  <si>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</si>
  <si>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</si>
  <si>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</si>
  <si>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</si>
  <si>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</si>
  <si>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</si>
  <si>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</si>
  <si>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</si>
  <si>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</si>
  <si>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</si>
  <si>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</si>
  <si>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</si>
  <si>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</si>
  <si>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</si>
  <si>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</si>
  <si>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</si>
  <si>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</si>
  <si>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</si>
  <si>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</si>
  <si>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</si>
  <si>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</si>
  <si>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</si>
  <si>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</si>
  <si>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</si>
  <si>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</si>
  <si>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</si>
  <si>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</si>
  <si>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</si>
  <si>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</si>
  <si>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</si>
  <si>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</si>
  <si>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</si>
  <si>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</si>
  <si>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</si>
  <si>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</si>
  <si>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48</t>
  </si>
  <si>
    <t>Lozère</t>
  </si>
  <si>
    <t>49</t>
  </si>
  <si>
    <t>Maine-et-Loire</t>
  </si>
  <si>
    <t>50</t>
  </si>
  <si>
    <t>Manche</t>
  </si>
  <si>
    <t>51</t>
  </si>
  <si>
    <t xml:space="preserve">Marne </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</si>
  <si>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</si>
  <si>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</si>
  <si>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</si>
  <si>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</si>
  <si>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</si>
  <si>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</si>
  <si>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</si>
  <si>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</si>
  <si>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</si>
  <si>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</si>
  <si>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</si>
  <si>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</si>
  <si>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</si>
  <si>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</si>
  <si>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</si>
  <si>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</si>
  <si>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</si>
  <si>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</si>
  <si>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</si>
  <si>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</si>
  <si>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</si>
  <si>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</si>
  <si>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</si>
  <si>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</si>
  <si>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</si>
  <si>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</si>
  <si>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</si>
  <si>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</si>
  <si>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</si>
  <si>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</si>
  <si>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</si>
  <si>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</si>
  <si>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</si>
  <si>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</si>
  <si>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</si>
  <si>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</si>
  <si>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</si>
  <si>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</si>
  <si>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</si>
  <si>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</si>
  <si>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</si>
  <si>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</si>
  <si>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</si>
  <si>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</si>
  <si>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</si>
  <si>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</si>
  <si>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</si>
  <si>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</si>
  <si>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</si>
  <si>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</si>
  <si>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</si>
  <si>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</si>
  <si>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</si>
  <si>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</si>
  <si>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</si>
  <si>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</si>
  <si>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</si>
  <si>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</si>
  <si>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</si>
  <si>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</si>
  <si>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</si>
  <si>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</si>
  <si>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</si>
  <si>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</si>
  <si>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</si>
  <si>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</si>
  <si>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</si>
  <si>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</si>
  <si>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</si>
  <si>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</si>
  <si>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</si>
  <si>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</si>
  <si>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</si>
  <si>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</si>
  <si>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</si>
  <si>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</si>
  <si>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</si>
  <si>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</si>
  <si>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</si>
  <si>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</si>
  <si>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</si>
  <si>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</si>
  <si>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</si>
  <si>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94</t>
  </si>
  <si>
    <t>Val-de-Marne</t>
  </si>
  <si>
    <t>95</t>
  </si>
  <si>
    <t>Guadeloupe</t>
  </si>
  <si>
    <t>Martinique</t>
  </si>
  <si>
    <t>Guyane</t>
  </si>
  <si>
    <t>Sexe</t>
  </si>
  <si>
    <t>Situation familiale</t>
  </si>
  <si>
    <t>Âge</t>
  </si>
  <si>
    <t>Isolé</t>
  </si>
  <si>
    <t>En couple</t>
  </si>
  <si>
    <t>60 à 64 ans</t>
  </si>
  <si>
    <t>65 à 69 ans</t>
  </si>
  <si>
    <t>70 à 74 ans</t>
  </si>
  <si>
    <t>75 à 79 ans</t>
  </si>
  <si>
    <t>80 à 84 ans</t>
  </si>
  <si>
    <t>85 à 89 ans</t>
  </si>
  <si>
    <t>90 ans ou plus</t>
  </si>
  <si>
    <t>France métro :</t>
  </si>
  <si>
    <t>DOM :</t>
  </si>
  <si>
    <t>France entière :</t>
  </si>
  <si>
    <t>Côte-d'Or</t>
  </si>
  <si>
    <t>Côtes-d'Armor</t>
  </si>
  <si>
    <t>Lot-et-Graonne</t>
  </si>
  <si>
    <t>Seine-Saint-Denis</t>
  </si>
  <si>
    <t>Val-d'Oise</t>
  </si>
  <si>
    <t xml:space="preserve"> En %</t>
  </si>
  <si>
    <t>Homme</t>
  </si>
  <si>
    <t>Femme</t>
  </si>
  <si>
    <t>Montant forfaitaire :</t>
  </si>
  <si>
    <t>RA</t>
  </si>
  <si>
    <t>Montant allocation</t>
  </si>
  <si>
    <t>revenu garanti</t>
  </si>
  <si>
    <t>Allocataires du minimum vieillesse</t>
  </si>
  <si>
    <t>Effectifs (en nombre)</t>
  </si>
  <si>
    <t>Libellé Département</t>
  </si>
  <si>
    <t>Effectifs</t>
  </si>
  <si>
    <t>La Réunion</t>
  </si>
  <si>
    <t>France
métropolitaine</t>
  </si>
  <si>
    <t>Effectif</t>
  </si>
  <si>
    <t>Taux (pour 100)</t>
  </si>
  <si>
    <t>Pop 60
ou plus</t>
  </si>
  <si>
    <t>Taux
(pour 100)</t>
  </si>
  <si>
    <t>Lecture • Une personne seule sans ressource initiale perçoit l’ASPA à taux plein
d’un montant de 803,20 euros par mois. Une personne seule avec des ressources initiales perçoit une allocation égale à la différence entre le plafond des ressources (803,20 euros) et le montant de ses ressources initiales. Son revenu total garanti mensuel s'élève à 803,20 euros. Son revenu global peut être supérieur à ce montant dans le cadre de l’intéressement, puisqu’une partie des revenus d’activité alors perçus sont exclus de la base de ressources. Le revenu global peut également être supérieur, car certains types de ressources ne sont pas pris en compte dans l'assiette des ressources (voir fiche 7).</t>
  </si>
  <si>
    <r>
      <t>Schéma. Revenu mensuel garanti, hors interessement,
pour une personne seule selon ses ressources, au 1</t>
    </r>
    <r>
      <rPr>
        <b/>
        <vertAlign val="superscript"/>
        <sz val="10"/>
        <rFont val="Arial"/>
        <family val="2"/>
      </rPr>
      <t xml:space="preserve">er </t>
    </r>
    <r>
      <rPr>
        <b/>
        <sz val="10"/>
        <rFont val="Arial"/>
        <family val="2"/>
      </rPr>
      <t>avril 2017</t>
    </r>
  </si>
  <si>
    <t>Note &gt; La répartition par situation familiale pour l’ensemble des personnes de 60 ans ou plus est calculée sur le champ hors personnes résidant en institutions.
Champ &gt; France.
Sources &gt; DREES, enquête sur les allocations du minimum vieillesse ; Caisse des dépôts et consignations ; Fonds de solidarité vieillesse ; INSEE, enquête Emploi 2015, pour la situation familiale de la population générale ; population estimée INSEE au 1er janvier 2016 pour les effectifs en population générale et la répartition par sexe et âge.</t>
  </si>
  <si>
    <r>
      <t>Note &gt; En France, on compte en moyenne 3,3 allocataires du minimum vieillesse
pour 100 habitants âgés de 60 ans ou plus.
Champ &gt; France (hors Mayotte).
Sources &gt; DREES, enquête sur les allocations du minimum vieillesse ; population estimée INSEE au 1</t>
    </r>
    <r>
      <rPr>
        <vertAlign val="superscript"/>
        <sz val="8"/>
        <rFont val="Arial"/>
        <family val="2"/>
      </rPr>
      <t>er</t>
    </r>
    <r>
      <rPr>
        <sz val="8"/>
        <rFont val="Arial"/>
        <family val="2"/>
      </rPr>
      <t xml:space="preserve"> janvier 2016.</t>
    </r>
  </si>
  <si>
    <t xml:space="preserve">Ensemble de la population âgée de 60 ans ou plus </t>
  </si>
  <si>
    <t>Champ &gt; Effectifs en France, au 31 décembre de chaque année.
Sources &gt; DREES, enquête sur les allocations du minimum vieillesse ; Caisse des dépôts et consignations ; Fonds de solidarité vieillesse.</t>
  </si>
  <si>
    <t>Graphique. Évolution du nombre d’allocataires de l’ASV et de l’ASPA, depuis 1960</t>
  </si>
  <si>
    <t>Carte. Part d’allocataires de l’ASV et de l’ASPA, fin 2015,
parmi la population âgée de 60 ans ou plus</t>
  </si>
  <si>
    <t>Tableau. Caractéristiques des allocataires de l’ASV et de l'ASPA, fin 2015</t>
  </si>
  <si>
    <t>Pop 60 ou plus</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</si>
</sst>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_-* #,##0.00\ [$€-1]_-;\-* #,##0.00\ [$€-1]_-;_-* &quot;-&quot;??\ [$€-1]_-"/>
    <numFmt numFmtId="167" formatCode="#,##0\ _€"/>
    <numFmt numFmtId="168" formatCode="0.000"/>
    <numFmt numFmtId="169" formatCode="#,##0.0\ _€"/>
  </numFmts>
  <fonts count="46">
    <font>
      <sz val="10"/>
      <name val="Arial"/>
      <family val="0"/>
    </font>
    <font>
      <sz val="11"/>
      <color indexed="8"/>
      <name val="Calibri"/>
      <family val="2"/>
    </font>
    <font>
      <b/>
      <sz val="10"/>
      <name val="Arial"/>
      <family val="2"/>
    </font>
    <font>
      <sz val="8"/>
      <name val="Arial"/>
      <family val="2"/>
    </font>
    <font>
      <u val="single"/>
      <sz val="10"/>
      <name val="Arial"/>
      <family val="2"/>
    </font>
    <font>
      <b/>
      <sz val="8"/>
      <name val="Arial"/>
      <family val="2"/>
    </font>
    <font>
      <i/>
      <sz val="8"/>
      <name val="Arial"/>
      <family val="2"/>
    </font>
    <font>
      <b/>
      <vertAlign val="superscript"/>
      <sz val="10"/>
      <name val="Arial"/>
      <family val="2"/>
    </font>
    <font>
      <vertAlign val="superscript"/>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10"/>
      <name val="Arial"/>
      <family val="2"/>
    </font>
    <font>
      <sz val="8"/>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FF0000"/>
      <name val="Arial"/>
      <family val="2"/>
    </font>
    <font>
      <sz val="8"/>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bottom style="thin"/>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166" fontId="0" fillId="0" borderId="0" applyFont="0" applyFill="0" applyBorder="0" applyAlignment="0" applyProtection="0"/>
    <xf numFmtId="0" fontId="3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0"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85">
    <xf numFmtId="0" fontId="0" fillId="0" borderId="0" xfId="0" applyAlignment="1">
      <alignment/>
    </xf>
    <xf numFmtId="0" fontId="2" fillId="0" borderId="0" xfId="0" applyFont="1" applyAlignment="1">
      <alignment/>
    </xf>
    <xf numFmtId="0" fontId="4" fillId="33" borderId="0" xfId="0" applyFont="1" applyFill="1" applyAlignment="1">
      <alignment/>
    </xf>
    <xf numFmtId="0" fontId="3" fillId="33" borderId="0" xfId="0" applyFont="1" applyFill="1" applyAlignment="1">
      <alignment/>
    </xf>
    <xf numFmtId="0" fontId="3" fillId="33" borderId="10" xfId="51" applyFont="1" applyFill="1" applyBorder="1" applyAlignment="1" quotePrefix="1">
      <alignment horizontal="center" vertical="center"/>
      <protection/>
    </xf>
    <xf numFmtId="0" fontId="3" fillId="33" borderId="10" xfId="51" applyFont="1" applyFill="1" applyBorder="1" applyAlignment="1">
      <alignment horizontal="left" vertical="center"/>
      <protection/>
    </xf>
    <xf numFmtId="0" fontId="3" fillId="33" borderId="11" xfId="51" applyFont="1" applyFill="1" applyBorder="1" applyAlignment="1" quotePrefix="1">
      <alignment horizontal="center" vertical="center"/>
      <protection/>
    </xf>
    <xf numFmtId="0" fontId="3" fillId="33" borderId="11" xfId="51" applyFont="1" applyFill="1" applyBorder="1" applyAlignment="1">
      <alignment horizontal="left" vertical="center"/>
      <protection/>
    </xf>
    <xf numFmtId="0" fontId="3" fillId="33" borderId="11" xfId="0" applyFont="1" applyFill="1" applyBorder="1" applyAlignment="1" quotePrefix="1">
      <alignment horizontal="center"/>
    </xf>
    <xf numFmtId="0" fontId="3" fillId="33" borderId="11" xfId="0" applyFont="1" applyFill="1" applyBorder="1" applyAlignment="1">
      <alignment horizontal="left"/>
    </xf>
    <xf numFmtId="0" fontId="3" fillId="33" borderId="11" xfId="51" applyFont="1" applyFill="1" applyBorder="1" applyAlignment="1">
      <alignment horizontal="center" vertical="center"/>
      <protection/>
    </xf>
    <xf numFmtId="0" fontId="3" fillId="33" borderId="0" xfId="0" applyFont="1" applyFill="1" applyAlignment="1">
      <alignment horizontal="center"/>
    </xf>
    <xf numFmtId="164" fontId="3" fillId="33" borderId="0" xfId="0" applyNumberFormat="1" applyFont="1" applyFill="1" applyAlignment="1">
      <alignment/>
    </xf>
    <xf numFmtId="0" fontId="5" fillId="33" borderId="0" xfId="0" applyFont="1" applyFill="1" applyAlignment="1">
      <alignment/>
    </xf>
    <xf numFmtId="167" fontId="3" fillId="33" borderId="11" xfId="0" applyNumberFormat="1" applyFont="1" applyFill="1" applyBorder="1" applyAlignment="1">
      <alignment horizontal="center" vertical="center"/>
    </xf>
    <xf numFmtId="169" fontId="3" fillId="33" borderId="11" xfId="0" applyNumberFormat="1" applyFont="1" applyFill="1" applyBorder="1" applyAlignment="1">
      <alignment horizontal="center" vertical="center"/>
    </xf>
    <xf numFmtId="167" fontId="3" fillId="0" borderId="11" xfId="52" applyNumberFormat="1" applyFont="1" applyFill="1" applyBorder="1" applyAlignment="1">
      <alignment horizontal="center" vertical="center"/>
      <protection/>
    </xf>
    <xf numFmtId="167" fontId="3" fillId="33" borderId="0" xfId="0" applyNumberFormat="1" applyFont="1" applyFill="1" applyAlignment="1">
      <alignment/>
    </xf>
    <xf numFmtId="1" fontId="0" fillId="0" borderId="0" xfId="0" applyNumberFormat="1" applyAlignment="1">
      <alignment/>
    </xf>
    <xf numFmtId="167" fontId="3" fillId="33" borderId="11" xfId="0" applyNumberFormat="1" applyFont="1" applyFill="1" applyBorder="1" applyAlignment="1">
      <alignment horizontal="center" vertical="center"/>
    </xf>
    <xf numFmtId="1" fontId="3" fillId="33" borderId="0" xfId="0" applyNumberFormat="1" applyFont="1" applyFill="1" applyAlignment="1">
      <alignment/>
    </xf>
    <xf numFmtId="2" fontId="0" fillId="0" borderId="0" xfId="0" applyNumberFormat="1" applyAlignment="1">
      <alignment/>
    </xf>
    <xf numFmtId="3" fontId="3" fillId="33" borderId="0" xfId="0" applyNumberFormat="1" applyFont="1" applyFill="1" applyAlignment="1">
      <alignment/>
    </xf>
    <xf numFmtId="1" fontId="3" fillId="33" borderId="0" xfId="0" applyNumberFormat="1" applyFont="1" applyFill="1" applyAlignment="1">
      <alignment horizontal="center"/>
    </xf>
    <xf numFmtId="164" fontId="3" fillId="33" borderId="0" xfId="0" applyNumberFormat="1" applyFont="1" applyFill="1" applyAlignment="1">
      <alignment horizontal="center"/>
    </xf>
    <xf numFmtId="0" fontId="3" fillId="0" borderId="0" xfId="0" applyFont="1" applyAlignment="1">
      <alignment/>
    </xf>
    <xf numFmtId="1" fontId="3" fillId="0" borderId="0" xfId="0" applyNumberFormat="1" applyFont="1" applyAlignment="1">
      <alignment/>
    </xf>
    <xf numFmtId="3" fontId="3" fillId="0" borderId="0" xfId="0" applyNumberFormat="1" applyFont="1" applyAlignment="1">
      <alignment/>
    </xf>
    <xf numFmtId="0" fontId="5" fillId="0" borderId="0" xfId="0" applyFont="1" applyAlignment="1">
      <alignment/>
    </xf>
    <xf numFmtId="0" fontId="44" fillId="0" borderId="0" xfId="0" applyFont="1" applyAlignment="1">
      <alignment/>
    </xf>
    <xf numFmtId="164" fontId="44" fillId="0" borderId="0" xfId="0" applyNumberFormat="1" applyFont="1" applyAlignment="1">
      <alignment horizontal="center"/>
    </xf>
    <xf numFmtId="2" fontId="3" fillId="0" borderId="0" xfId="0" applyNumberFormat="1" applyFont="1" applyAlignment="1">
      <alignment/>
    </xf>
    <xf numFmtId="168" fontId="3" fillId="0" borderId="0" xfId="0" applyNumberFormat="1" applyFont="1" applyAlignment="1">
      <alignment/>
    </xf>
    <xf numFmtId="1" fontId="44" fillId="0" borderId="0" xfId="0" applyNumberFormat="1" applyFont="1" applyAlignment="1">
      <alignment horizontal="center"/>
    </xf>
    <xf numFmtId="0" fontId="3" fillId="33" borderId="11" xfId="51" applyFont="1" applyFill="1" applyBorder="1" applyAlignment="1">
      <alignment horizontal="left" vertical="center"/>
      <protection/>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3" fontId="5" fillId="0" borderId="11"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3" fillId="0" borderId="11" xfId="0" applyFont="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3" fillId="0" borderId="11" xfId="0" applyFont="1" applyBorder="1" applyAlignment="1">
      <alignment horizontal="center"/>
    </xf>
    <xf numFmtId="165" fontId="3" fillId="0" borderId="11" xfId="0" applyNumberFormat="1" applyFont="1" applyBorder="1" applyAlignment="1">
      <alignment horizontal="center"/>
    </xf>
    <xf numFmtId="168" fontId="3" fillId="0" borderId="11" xfId="0" applyNumberFormat="1" applyFont="1" applyBorder="1" applyAlignment="1">
      <alignment horizontal="center"/>
    </xf>
    <xf numFmtId="0" fontId="3" fillId="0" borderId="11" xfId="0" applyFont="1" applyFill="1" applyBorder="1" applyAlignment="1">
      <alignment horizontal="center"/>
    </xf>
    <xf numFmtId="165" fontId="3" fillId="0" borderId="11" xfId="0" applyNumberFormat="1" applyFont="1" applyFill="1" applyBorder="1" applyAlignment="1">
      <alignment horizontal="center"/>
    </xf>
    <xf numFmtId="168" fontId="3" fillId="0" borderId="11" xfId="0" applyNumberFormat="1" applyFont="1" applyFill="1" applyBorder="1" applyAlignment="1">
      <alignment horizontal="center"/>
    </xf>
    <xf numFmtId="164" fontId="3" fillId="0" borderId="11" xfId="0" applyNumberFormat="1" applyFont="1" applyBorder="1" applyAlignment="1">
      <alignment horizontal="center"/>
    </xf>
    <xf numFmtId="0" fontId="3" fillId="0" borderId="12" xfId="0" applyFont="1" applyBorder="1" applyAlignment="1">
      <alignment horizontal="center" vertical="center"/>
    </xf>
    <xf numFmtId="0" fontId="5" fillId="33" borderId="11" xfId="0" applyFont="1" applyFill="1" applyBorder="1" applyAlignment="1">
      <alignment horizontal="center" vertical="center"/>
    </xf>
    <xf numFmtId="164" fontId="5" fillId="33" borderId="11" xfId="0" applyNumberFormat="1" applyFont="1" applyFill="1" applyBorder="1" applyAlignment="1">
      <alignment horizontal="center" vertical="center"/>
    </xf>
    <xf numFmtId="0" fontId="3" fillId="33" borderId="0" xfId="0" applyFont="1" applyFill="1" applyAlignment="1">
      <alignment horizontal="center" vertical="center"/>
    </xf>
    <xf numFmtId="0" fontId="6" fillId="33" borderId="11" xfId="0" applyFont="1" applyFill="1" applyBorder="1" applyAlignment="1">
      <alignment horizontal="left" vertical="center"/>
    </xf>
    <xf numFmtId="0" fontId="5" fillId="33" borderId="11" xfId="0" applyNumberFormat="1" applyFont="1" applyFill="1" applyBorder="1" applyAlignment="1">
      <alignment horizontal="center" vertical="center"/>
    </xf>
    <xf numFmtId="0" fontId="5" fillId="33" borderId="11" xfId="0" applyFont="1" applyFill="1" applyBorder="1" applyAlignment="1">
      <alignment horizontal="center" vertical="center" wrapText="1"/>
    </xf>
    <xf numFmtId="164" fontId="5" fillId="33" borderId="11" xfId="0" applyNumberFormat="1" applyFont="1" applyFill="1" applyBorder="1" applyAlignment="1">
      <alignment horizontal="center" vertical="center" wrapText="1"/>
    </xf>
    <xf numFmtId="1" fontId="3" fillId="33" borderId="11" xfId="0" applyNumberFormat="1" applyFont="1" applyFill="1" applyBorder="1" applyAlignment="1">
      <alignment horizontal="center" vertical="center"/>
    </xf>
    <xf numFmtId="0" fontId="3" fillId="33" borderId="11" xfId="0" applyFont="1" applyFill="1" applyBorder="1" applyAlignment="1">
      <alignment horizontal="center" vertical="center"/>
    </xf>
    <xf numFmtId="164" fontId="3" fillId="33" borderId="11" xfId="0" applyNumberFormat="1" applyFont="1" applyFill="1" applyBorder="1" applyAlignment="1">
      <alignment horizontal="center" vertical="center"/>
    </xf>
    <xf numFmtId="3" fontId="3" fillId="33" borderId="11" xfId="0" applyNumberFormat="1" applyFont="1" applyFill="1" applyBorder="1" applyAlignment="1">
      <alignment horizontal="center" vertical="center"/>
    </xf>
    <xf numFmtId="0" fontId="5" fillId="0" borderId="13"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Border="1" applyAlignment="1">
      <alignment horizontal="left" vertical="center" wrapText="1"/>
    </xf>
    <xf numFmtId="0" fontId="3" fillId="0" borderId="14" xfId="0" applyFont="1" applyBorder="1" applyAlignment="1">
      <alignment horizontal="center" vertical="center" wrapText="1"/>
    </xf>
    <xf numFmtId="0" fontId="45" fillId="0" borderId="14" xfId="0" applyFont="1" applyBorder="1" applyAlignment="1">
      <alignment horizontal="center" vertical="center" wrapText="1"/>
    </xf>
    <xf numFmtId="0" fontId="3" fillId="0" borderId="0" xfId="0" applyFont="1" applyAlignment="1">
      <alignment horizontal="left" wrapText="1"/>
    </xf>
    <xf numFmtId="0" fontId="2" fillId="0" borderId="0" xfId="0" applyFont="1" applyAlignment="1">
      <alignment horizontal="left" vertical="top"/>
    </xf>
    <xf numFmtId="0" fontId="3" fillId="0" borderId="0" xfId="0" applyFont="1" applyBorder="1" applyAlignment="1">
      <alignment horizontal="right"/>
    </xf>
    <xf numFmtId="0" fontId="3" fillId="0" borderId="15" xfId="0" applyFont="1" applyBorder="1" applyAlignment="1">
      <alignment horizontal="right"/>
    </xf>
    <xf numFmtId="0" fontId="2" fillId="0" borderId="0" xfId="0" applyFont="1" applyBorder="1" applyAlignment="1">
      <alignment horizontal="left" vertical="top" wrapText="1"/>
    </xf>
    <xf numFmtId="0" fontId="2" fillId="0" borderId="15" xfId="0" applyFont="1" applyBorder="1" applyAlignment="1">
      <alignment horizontal="left" vertical="top"/>
    </xf>
    <xf numFmtId="0" fontId="3" fillId="33" borderId="16" xfId="0" applyFont="1" applyFill="1" applyBorder="1" applyAlignment="1">
      <alignment horizontal="left" wrapText="1"/>
    </xf>
    <xf numFmtId="0" fontId="2" fillId="0" borderId="0" xfId="0" applyFont="1" applyFill="1" applyAlignment="1">
      <alignment horizontal="left" vertical="top" wrapText="1"/>
    </xf>
    <xf numFmtId="0" fontId="2" fillId="0" borderId="0" xfId="0" applyFont="1" applyFill="1" applyAlignment="1">
      <alignment horizontal="left" vertical="top"/>
    </xf>
    <xf numFmtId="0" fontId="3" fillId="0" borderId="16" xfId="0" applyFont="1" applyBorder="1" applyAlignment="1">
      <alignment horizontal="left" wrapText="1"/>
    </xf>
    <xf numFmtId="0" fontId="3" fillId="0" borderId="16" xfId="0" applyFont="1" applyBorder="1" applyAlignment="1">
      <alignment horizontal="left"/>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2" fillId="0" borderId="15" xfId="0" applyFont="1" applyBorder="1" applyAlignment="1">
      <alignment horizontal="left" vertical="top"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Currency" xfId="48"/>
    <cellStyle name="Currency [0]" xfId="49"/>
    <cellStyle name="Neutre" xfId="50"/>
    <cellStyle name="Normal_API CNAF 31.12.96 METR (5)" xfId="51"/>
    <cellStyle name="Normal_Feuil1"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10</xdr:row>
      <xdr:rowOff>104775</xdr:rowOff>
    </xdr:from>
    <xdr:ext cx="904875" cy="228600"/>
    <xdr:sp fLocksText="0">
      <xdr:nvSpPr>
        <xdr:cNvPr id="1" name="Text Box 2"/>
        <xdr:cNvSpPr txBox="1">
          <a:spLocks noChangeArrowheads="1"/>
        </xdr:cNvSpPr>
      </xdr:nvSpPr>
      <xdr:spPr>
        <a:xfrm>
          <a:off x="5105400" y="2152650"/>
          <a:ext cx="9048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18</xdr:row>
      <xdr:rowOff>123825</xdr:rowOff>
    </xdr:from>
    <xdr:ext cx="19050" cy="171450"/>
    <xdr:sp fLocksText="0">
      <xdr:nvSpPr>
        <xdr:cNvPr id="2" name="Text Box 5"/>
        <xdr:cNvSpPr txBox="1">
          <a:spLocks noChangeArrowheads="1"/>
        </xdr:cNvSpPr>
      </xdr:nvSpPr>
      <xdr:spPr>
        <a:xfrm>
          <a:off x="5105400" y="3695700"/>
          <a:ext cx="190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5</xdr:row>
      <xdr:rowOff>142875</xdr:rowOff>
    </xdr:from>
    <xdr:ext cx="19050" cy="180975"/>
    <xdr:sp fLocksText="0">
      <xdr:nvSpPr>
        <xdr:cNvPr id="3" name="Text Box 6"/>
        <xdr:cNvSpPr txBox="1">
          <a:spLocks noChangeArrowheads="1"/>
        </xdr:cNvSpPr>
      </xdr:nvSpPr>
      <xdr:spPr>
        <a:xfrm>
          <a:off x="5105400" y="1238250"/>
          <a:ext cx="190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I21"/>
  <sheetViews>
    <sheetView showGridLines="0" zoomScalePageLayoutView="0" workbookViewId="0" topLeftCell="A1">
      <selection activeCell="G7" sqref="G7"/>
    </sheetView>
  </sheetViews>
  <sheetFormatPr defaultColWidth="11.421875" defaultRowHeight="12.75"/>
  <cols>
    <col min="1" max="1" width="3.140625" style="0" customWidth="1"/>
    <col min="2" max="2" width="21.00390625" style="0" customWidth="1"/>
    <col min="3" max="3" width="33.28125" style="0" bestFit="1" customWidth="1"/>
    <col min="4" max="4" width="52.28125" style="0" customWidth="1"/>
    <col min="7" max="7" width="11.57421875" style="0" bestFit="1" customWidth="1"/>
  </cols>
  <sheetData>
    <row r="2" spans="2:4" ht="12.75">
      <c r="B2" s="72" t="s">
        <v>237</v>
      </c>
      <c r="C2" s="72"/>
      <c r="D2" s="72"/>
    </row>
    <row r="3" spans="2:4" ht="10.5" customHeight="1">
      <c r="B3" s="73" t="s">
        <v>212</v>
      </c>
      <c r="C3" s="74"/>
      <c r="D3" s="74"/>
    </row>
    <row r="4" spans="2:9" ht="15" customHeight="1">
      <c r="B4" s="38"/>
      <c r="C4" s="35" t="s">
        <v>219</v>
      </c>
      <c r="D4" s="35" t="s">
        <v>233</v>
      </c>
      <c r="E4" s="25"/>
      <c r="F4" s="25"/>
      <c r="G4" s="25"/>
      <c r="H4" s="25"/>
      <c r="I4" s="25"/>
    </row>
    <row r="5" spans="2:9" ht="15" customHeight="1">
      <c r="B5" s="36" t="s">
        <v>220</v>
      </c>
      <c r="C5" s="37">
        <v>554400</v>
      </c>
      <c r="D5" s="37">
        <v>16447330</v>
      </c>
      <c r="E5" s="25"/>
      <c r="F5" s="25"/>
      <c r="G5" s="25"/>
      <c r="H5" s="25"/>
      <c r="I5" s="25"/>
    </row>
    <row r="6" spans="2:9" ht="15" customHeight="1">
      <c r="B6" s="61" t="s">
        <v>192</v>
      </c>
      <c r="C6" s="62"/>
      <c r="D6" s="62"/>
      <c r="E6" s="25"/>
      <c r="F6" s="25"/>
      <c r="G6" s="25"/>
      <c r="H6" s="25"/>
      <c r="I6" s="25"/>
    </row>
    <row r="7" spans="2:9" ht="15" customHeight="1">
      <c r="B7" s="66" t="s">
        <v>213</v>
      </c>
      <c r="C7" s="67">
        <v>44</v>
      </c>
      <c r="D7" s="67">
        <v>43</v>
      </c>
      <c r="E7" s="25"/>
      <c r="F7" s="25"/>
      <c r="G7" s="25"/>
      <c r="H7" s="25"/>
      <c r="I7" s="25"/>
    </row>
    <row r="8" spans="2:9" ht="15" customHeight="1">
      <c r="B8" s="66" t="s">
        <v>214</v>
      </c>
      <c r="C8" s="67">
        <v>56</v>
      </c>
      <c r="D8" s="67">
        <v>57</v>
      </c>
      <c r="E8" s="25"/>
      <c r="F8" s="25"/>
      <c r="G8" s="25"/>
      <c r="H8" s="25"/>
      <c r="I8" s="25"/>
    </row>
    <row r="9" spans="2:9" ht="15" customHeight="1">
      <c r="B9" s="61" t="s">
        <v>193</v>
      </c>
      <c r="C9" s="62"/>
      <c r="D9" s="62"/>
      <c r="E9" s="25"/>
      <c r="F9" s="25"/>
      <c r="G9" s="25"/>
      <c r="H9" s="25"/>
      <c r="I9" s="25"/>
    </row>
    <row r="10" spans="2:9" ht="15" customHeight="1">
      <c r="B10" s="66" t="s">
        <v>195</v>
      </c>
      <c r="C10" s="67">
        <v>73</v>
      </c>
      <c r="D10" s="67">
        <v>36</v>
      </c>
      <c r="E10" s="25"/>
      <c r="F10" s="25"/>
      <c r="G10" s="25"/>
      <c r="H10" s="25"/>
      <c r="I10" s="25"/>
    </row>
    <row r="11" spans="2:9" ht="15" customHeight="1">
      <c r="B11" s="66" t="s">
        <v>196</v>
      </c>
      <c r="C11" s="67">
        <v>27</v>
      </c>
      <c r="D11" s="67">
        <v>64</v>
      </c>
      <c r="E11" s="26"/>
      <c r="F11" s="25"/>
      <c r="G11" s="25"/>
      <c r="H11" s="25"/>
      <c r="I11" s="25"/>
    </row>
    <row r="12" spans="2:9" ht="15" customHeight="1">
      <c r="B12" s="61" t="s">
        <v>194</v>
      </c>
      <c r="C12" s="62"/>
      <c r="D12" s="62"/>
      <c r="E12" s="26"/>
      <c r="F12" s="27"/>
      <c r="G12" s="27"/>
      <c r="H12" s="25"/>
      <c r="I12" s="25"/>
    </row>
    <row r="13" spans="2:9" ht="15" customHeight="1">
      <c r="B13" s="68" t="s">
        <v>197</v>
      </c>
      <c r="C13" s="69">
        <v>11</v>
      </c>
      <c r="D13" s="70">
        <v>24</v>
      </c>
      <c r="E13" s="26"/>
      <c r="F13" s="25"/>
      <c r="G13" s="26"/>
      <c r="H13" s="25"/>
      <c r="I13" s="25"/>
    </row>
    <row r="14" spans="2:9" ht="15" customHeight="1">
      <c r="B14" s="68" t="s">
        <v>198</v>
      </c>
      <c r="C14" s="69">
        <v>26</v>
      </c>
      <c r="D14" s="70">
        <v>24</v>
      </c>
      <c r="E14" s="26"/>
      <c r="F14" s="25"/>
      <c r="G14" s="25"/>
      <c r="H14" s="25"/>
      <c r="I14" s="25"/>
    </row>
    <row r="15" spans="2:9" ht="15" customHeight="1">
      <c r="B15" s="68" t="s">
        <v>199</v>
      </c>
      <c r="C15" s="69">
        <v>18</v>
      </c>
      <c r="D15" s="70">
        <v>15</v>
      </c>
      <c r="E15" s="26"/>
      <c r="F15" s="25"/>
      <c r="G15" s="25"/>
      <c r="H15" s="25"/>
      <c r="I15" s="25"/>
    </row>
    <row r="16" spans="2:9" ht="15" customHeight="1">
      <c r="B16" s="68" t="s">
        <v>200</v>
      </c>
      <c r="C16" s="69">
        <v>15</v>
      </c>
      <c r="D16" s="70">
        <v>13</v>
      </c>
      <c r="E16" s="26"/>
      <c r="F16" s="25"/>
      <c r="G16" s="25"/>
      <c r="H16" s="25"/>
      <c r="I16" s="25"/>
    </row>
    <row r="17" spans="2:9" ht="15" customHeight="1">
      <c r="B17" s="68" t="s">
        <v>201</v>
      </c>
      <c r="C17" s="69">
        <v>13</v>
      </c>
      <c r="D17" s="70">
        <v>11</v>
      </c>
      <c r="E17" s="26"/>
      <c r="F17" s="25"/>
      <c r="G17" s="25"/>
      <c r="H17" s="25"/>
      <c r="I17" s="25"/>
    </row>
    <row r="18" spans="2:9" ht="15" customHeight="1">
      <c r="B18" s="68" t="s">
        <v>202</v>
      </c>
      <c r="C18" s="69">
        <v>9</v>
      </c>
      <c r="D18" s="70">
        <v>8</v>
      </c>
      <c r="E18" s="25"/>
      <c r="F18" s="25"/>
      <c r="G18" s="25"/>
      <c r="H18" s="25"/>
      <c r="I18" s="25"/>
    </row>
    <row r="19" spans="2:9" ht="15" customHeight="1">
      <c r="B19" s="63" t="s">
        <v>203</v>
      </c>
      <c r="C19" s="64">
        <v>8</v>
      </c>
      <c r="D19" s="65">
        <v>5</v>
      </c>
      <c r="E19" s="25"/>
      <c r="F19" s="25"/>
      <c r="G19" s="25"/>
      <c r="H19" s="25"/>
      <c r="I19" s="25"/>
    </row>
    <row r="20" spans="2:9" ht="75" customHeight="1">
      <c r="B20" s="71" t="s">
        <v>231</v>
      </c>
      <c r="C20" s="71"/>
      <c r="D20" s="71"/>
      <c r="E20" s="25"/>
      <c r="F20" s="25"/>
      <c r="G20" s="25"/>
      <c r="H20" s="25"/>
      <c r="I20" s="25"/>
    </row>
    <row r="21" ht="12.75">
      <c r="I21" s="18"/>
    </row>
  </sheetData>
  <sheetProtection/>
  <mergeCells count="3">
    <mergeCell ref="B20:D20"/>
    <mergeCell ref="B2:D2"/>
    <mergeCell ref="B3:D3"/>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M61"/>
  <sheetViews>
    <sheetView showGridLines="0" zoomScalePageLayoutView="0" workbookViewId="0" topLeftCell="A35">
      <selection activeCell="H15" sqref="H15"/>
    </sheetView>
  </sheetViews>
  <sheetFormatPr defaultColWidth="11.421875" defaultRowHeight="12.75"/>
  <cols>
    <col min="1" max="1" width="3.28125" style="0" customWidth="1"/>
    <col min="2" max="2" width="6.28125" style="0" customWidth="1"/>
    <col min="3" max="3" width="15.421875" style="0" customWidth="1"/>
    <col min="4" max="4" width="21.421875" style="0" bestFit="1" customWidth="1"/>
    <col min="5" max="6" width="13.140625" style="0" bestFit="1" customWidth="1"/>
    <col min="7" max="7" width="12.140625" style="0" bestFit="1" customWidth="1"/>
  </cols>
  <sheetData>
    <row r="2" spans="2:13" s="1" customFormat="1" ht="28.5" customHeight="1">
      <c r="B2" s="75" t="s">
        <v>235</v>
      </c>
      <c r="C2" s="76"/>
      <c r="D2" s="76"/>
      <c r="E2" s="28"/>
      <c r="F2" s="28"/>
      <c r="G2" s="28"/>
      <c r="H2" s="28"/>
      <c r="I2" s="28"/>
      <c r="J2" s="28"/>
      <c r="K2" s="28"/>
      <c r="L2" s="28"/>
      <c r="M2" s="28"/>
    </row>
    <row r="3" spans="2:13" ht="30" customHeight="1">
      <c r="B3" s="49"/>
      <c r="C3" s="40" t="s">
        <v>0</v>
      </c>
      <c r="D3" s="41" t="s">
        <v>224</v>
      </c>
      <c r="E3" s="25"/>
      <c r="F3" s="25"/>
      <c r="H3" s="25"/>
      <c r="I3" s="25"/>
      <c r="J3" s="25"/>
      <c r="K3" s="25"/>
      <c r="L3" s="25"/>
      <c r="M3" s="25"/>
    </row>
    <row r="4" spans="2:13" ht="15" customHeight="1">
      <c r="B4" s="42">
        <v>1960</v>
      </c>
      <c r="C4" s="43">
        <v>2468.912</v>
      </c>
      <c r="D4" s="42"/>
      <c r="E4" s="25"/>
      <c r="F4" s="25"/>
      <c r="H4" s="25"/>
      <c r="I4" s="25"/>
      <c r="J4" s="25"/>
      <c r="K4" s="25"/>
      <c r="L4" s="25"/>
      <c r="M4" s="25"/>
    </row>
    <row r="5" spans="2:13" ht="15" customHeight="1">
      <c r="B5" s="42">
        <v>1961</v>
      </c>
      <c r="C5" s="43">
        <v>2378.507</v>
      </c>
      <c r="D5" s="42"/>
      <c r="E5" s="25"/>
      <c r="F5" s="25"/>
      <c r="G5" s="25"/>
      <c r="H5" s="25"/>
      <c r="I5" s="25"/>
      <c r="J5" s="25"/>
      <c r="K5" s="25"/>
      <c r="L5" s="25"/>
      <c r="M5" s="25"/>
    </row>
    <row r="6" spans="2:13" ht="15" customHeight="1">
      <c r="B6" s="42">
        <v>1962</v>
      </c>
      <c r="C6" s="43">
        <v>2354.467</v>
      </c>
      <c r="D6" s="42"/>
      <c r="E6" s="25"/>
      <c r="F6" s="25"/>
      <c r="G6" s="25"/>
      <c r="H6" s="25"/>
      <c r="I6" s="25"/>
      <c r="J6" s="25"/>
      <c r="K6" s="25"/>
      <c r="L6" s="25"/>
      <c r="M6" s="25"/>
    </row>
    <row r="7" spans="2:13" ht="15" customHeight="1">
      <c r="B7" s="42">
        <v>1963</v>
      </c>
      <c r="C7" s="43">
        <v>2287.88</v>
      </c>
      <c r="D7" s="42"/>
      <c r="E7" s="25"/>
      <c r="F7" s="25"/>
      <c r="G7" s="25"/>
      <c r="H7" s="25"/>
      <c r="I7" s="25"/>
      <c r="J7" s="25"/>
      <c r="K7" s="25"/>
      <c r="L7" s="25"/>
      <c r="M7" s="25"/>
    </row>
    <row r="8" spans="2:13" ht="15" customHeight="1">
      <c r="B8" s="42">
        <v>1964</v>
      </c>
      <c r="C8" s="43">
        <v>2341.531</v>
      </c>
      <c r="D8" s="42"/>
      <c r="E8" s="25"/>
      <c r="F8" s="25"/>
      <c r="G8" s="25"/>
      <c r="H8" s="25"/>
      <c r="I8" s="25"/>
      <c r="J8" s="25"/>
      <c r="K8" s="25"/>
      <c r="L8" s="25"/>
      <c r="M8" s="25"/>
    </row>
    <row r="9" spans="2:13" ht="15" customHeight="1">
      <c r="B9" s="42">
        <v>1965</v>
      </c>
      <c r="C9" s="43">
        <v>2348.177</v>
      </c>
      <c r="D9" s="42"/>
      <c r="E9" s="25"/>
      <c r="F9" s="25"/>
      <c r="G9" s="25"/>
      <c r="H9" s="25"/>
      <c r="I9" s="25"/>
      <c r="J9" s="25"/>
      <c r="K9" s="25"/>
      <c r="L9" s="25"/>
      <c r="M9" s="25"/>
    </row>
    <row r="10" spans="2:13" ht="15" customHeight="1">
      <c r="B10" s="42">
        <v>1966</v>
      </c>
      <c r="C10" s="43">
        <v>2356.732</v>
      </c>
      <c r="D10" s="42"/>
      <c r="E10" s="25"/>
      <c r="F10" s="25"/>
      <c r="G10" s="25"/>
      <c r="H10" s="25"/>
      <c r="I10" s="25"/>
      <c r="J10" s="25"/>
      <c r="K10" s="25"/>
      <c r="L10" s="25"/>
      <c r="M10" s="25"/>
    </row>
    <row r="11" spans="2:13" ht="15" customHeight="1">
      <c r="B11" s="42">
        <v>1967</v>
      </c>
      <c r="C11" s="43">
        <v>2330.609</v>
      </c>
      <c r="D11" s="42"/>
      <c r="E11" s="25"/>
      <c r="F11" s="25"/>
      <c r="G11" s="25"/>
      <c r="H11" s="25"/>
      <c r="I11" s="25"/>
      <c r="J11" s="25"/>
      <c r="K11" s="25"/>
      <c r="L11" s="25"/>
      <c r="M11" s="25"/>
    </row>
    <row r="12" spans="2:13" ht="15" customHeight="1">
      <c r="B12" s="42">
        <v>1968</v>
      </c>
      <c r="C12" s="43">
        <v>2317.45</v>
      </c>
      <c r="D12" s="42"/>
      <c r="E12" s="25"/>
      <c r="F12" s="25"/>
      <c r="G12" s="25"/>
      <c r="H12" s="25"/>
      <c r="I12" s="25"/>
      <c r="J12" s="25"/>
      <c r="K12" s="25"/>
      <c r="L12" s="25"/>
      <c r="M12" s="25"/>
    </row>
    <row r="13" spans="2:13" ht="15" customHeight="1">
      <c r="B13" s="42">
        <v>1969</v>
      </c>
      <c r="C13" s="43">
        <v>2251.019</v>
      </c>
      <c r="D13" s="42"/>
      <c r="E13" s="25"/>
      <c r="F13" s="25"/>
      <c r="G13" s="25"/>
      <c r="H13" s="25"/>
      <c r="I13" s="25"/>
      <c r="J13" s="25"/>
      <c r="K13" s="25"/>
      <c r="L13" s="25"/>
      <c r="M13" s="25"/>
    </row>
    <row r="14" spans="2:13" ht="15" customHeight="1">
      <c r="B14" s="42">
        <v>1970</v>
      </c>
      <c r="C14" s="43">
        <v>2209.988</v>
      </c>
      <c r="D14" s="42"/>
      <c r="E14" s="25"/>
      <c r="F14" s="25"/>
      <c r="G14" s="25"/>
      <c r="H14" s="25"/>
      <c r="I14" s="25"/>
      <c r="J14" s="25"/>
      <c r="K14" s="25"/>
      <c r="L14" s="25"/>
      <c r="M14" s="25"/>
    </row>
    <row r="15" spans="2:13" ht="15" customHeight="1">
      <c r="B15" s="42">
        <v>1971</v>
      </c>
      <c r="C15" s="43">
        <v>2141.031</v>
      </c>
      <c r="D15" s="42"/>
      <c r="E15" s="25"/>
      <c r="F15" s="25"/>
      <c r="G15" s="25"/>
      <c r="H15" s="25"/>
      <c r="I15" s="25"/>
      <c r="J15" s="25"/>
      <c r="K15" s="25"/>
      <c r="L15" s="25"/>
      <c r="M15" s="25"/>
    </row>
    <row r="16" spans="2:13" ht="15" customHeight="1">
      <c r="B16" s="42">
        <v>1972</v>
      </c>
      <c r="C16" s="43">
        <v>2092.262</v>
      </c>
      <c r="D16" s="42"/>
      <c r="E16" s="25"/>
      <c r="F16" s="25"/>
      <c r="G16" s="25"/>
      <c r="H16" s="25"/>
      <c r="I16" s="25"/>
      <c r="J16" s="25"/>
      <c r="K16" s="25"/>
      <c r="L16" s="25"/>
      <c r="M16" s="25"/>
    </row>
    <row r="17" spans="2:13" ht="15" customHeight="1">
      <c r="B17" s="42">
        <v>1973</v>
      </c>
      <c r="C17" s="43">
        <v>2066.872</v>
      </c>
      <c r="D17" s="42"/>
      <c r="E17" s="25"/>
      <c r="F17" s="25"/>
      <c r="G17" s="25"/>
      <c r="H17" s="25"/>
      <c r="I17" s="25"/>
      <c r="J17" s="25"/>
      <c r="K17" s="25"/>
      <c r="L17" s="25"/>
      <c r="M17" s="25"/>
    </row>
    <row r="18" spans="2:13" ht="15" customHeight="1">
      <c r="B18" s="42">
        <v>1974</v>
      </c>
      <c r="C18" s="43">
        <v>2033.563</v>
      </c>
      <c r="D18" s="42"/>
      <c r="E18" s="25"/>
      <c r="F18" s="25"/>
      <c r="G18" s="25"/>
      <c r="H18" s="25"/>
      <c r="I18" s="25"/>
      <c r="J18" s="25"/>
      <c r="K18" s="25"/>
      <c r="L18" s="25"/>
      <c r="M18" s="25"/>
    </row>
    <row r="19" spans="2:13" ht="15" customHeight="1">
      <c r="B19" s="42">
        <v>1975</v>
      </c>
      <c r="C19" s="43">
        <v>2041.949</v>
      </c>
      <c r="D19" s="42"/>
      <c r="E19" s="25"/>
      <c r="F19" s="25"/>
      <c r="G19" s="25"/>
      <c r="H19" s="25"/>
      <c r="I19" s="25"/>
      <c r="J19" s="25"/>
      <c r="K19" s="25"/>
      <c r="L19" s="25"/>
      <c r="M19" s="25"/>
    </row>
    <row r="20" spans="2:13" ht="15" customHeight="1">
      <c r="B20" s="42">
        <v>1976</v>
      </c>
      <c r="C20" s="43">
        <v>2025.369</v>
      </c>
      <c r="D20" s="42"/>
      <c r="E20" s="25"/>
      <c r="F20" s="25"/>
      <c r="G20" s="28"/>
      <c r="H20" s="25"/>
      <c r="I20" s="25"/>
      <c r="J20" s="25"/>
      <c r="K20" s="25"/>
      <c r="L20" s="25"/>
      <c r="M20" s="25"/>
    </row>
    <row r="21" spans="2:13" ht="15" customHeight="1">
      <c r="B21" s="42">
        <v>1977</v>
      </c>
      <c r="C21" s="43">
        <v>1981.753</v>
      </c>
      <c r="D21" s="42"/>
      <c r="E21" s="25"/>
      <c r="F21" s="25"/>
      <c r="G21" s="28"/>
      <c r="H21" s="25"/>
      <c r="I21" s="25"/>
      <c r="J21" s="25"/>
      <c r="K21" s="25"/>
      <c r="L21" s="25"/>
      <c r="M21" s="25"/>
    </row>
    <row r="22" spans="2:13" ht="15" customHeight="1">
      <c r="B22" s="42">
        <v>1978</v>
      </c>
      <c r="C22" s="43">
        <v>1927.577</v>
      </c>
      <c r="D22" s="42"/>
      <c r="E22" s="25"/>
      <c r="F22" s="25"/>
      <c r="G22" s="25"/>
      <c r="H22" s="25"/>
      <c r="I22" s="25"/>
      <c r="J22" s="25"/>
      <c r="K22" s="25"/>
      <c r="L22" s="25"/>
      <c r="M22" s="25"/>
    </row>
    <row r="23" spans="2:13" ht="15" customHeight="1">
      <c r="B23" s="42">
        <v>1979</v>
      </c>
      <c r="C23" s="43">
        <v>1854.768</v>
      </c>
      <c r="D23" s="42"/>
      <c r="E23" s="25"/>
      <c r="F23" s="25"/>
      <c r="G23" s="25"/>
      <c r="H23" s="25"/>
      <c r="I23" s="25"/>
      <c r="J23" s="25"/>
      <c r="K23" s="25"/>
      <c r="L23" s="25"/>
      <c r="M23" s="25"/>
    </row>
    <row r="24" spans="2:13" ht="15" customHeight="1">
      <c r="B24" s="42">
        <v>1980</v>
      </c>
      <c r="C24" s="43">
        <v>1753.841</v>
      </c>
      <c r="D24" s="42"/>
      <c r="E24" s="25"/>
      <c r="F24" s="25"/>
      <c r="G24" s="25"/>
      <c r="H24" s="25"/>
      <c r="I24" s="25"/>
      <c r="J24" s="25"/>
      <c r="K24" s="25"/>
      <c r="L24" s="25"/>
      <c r="M24" s="25"/>
    </row>
    <row r="25" spans="2:13" ht="15" customHeight="1">
      <c r="B25" s="42">
        <v>1981</v>
      </c>
      <c r="C25" s="43">
        <v>1706.64</v>
      </c>
      <c r="D25" s="42"/>
      <c r="E25" s="25"/>
      <c r="F25" s="25"/>
      <c r="G25" s="25"/>
      <c r="H25" s="25"/>
      <c r="I25" s="25"/>
      <c r="J25" s="25"/>
      <c r="K25" s="25"/>
      <c r="L25" s="25"/>
      <c r="M25" s="25"/>
    </row>
    <row r="26" spans="2:13" ht="15" customHeight="1">
      <c r="B26" s="42">
        <v>1982</v>
      </c>
      <c r="C26" s="43">
        <v>1700.053</v>
      </c>
      <c r="D26" s="42"/>
      <c r="E26" s="25"/>
      <c r="F26" s="25"/>
      <c r="G26" s="25"/>
      <c r="H26" s="25"/>
      <c r="I26" s="25"/>
      <c r="J26" s="25"/>
      <c r="K26" s="25"/>
      <c r="L26" s="25"/>
      <c r="M26" s="25"/>
    </row>
    <row r="27" spans="2:13" ht="15" customHeight="1">
      <c r="B27" s="42">
        <v>1983</v>
      </c>
      <c r="C27" s="43">
        <v>1653.791</v>
      </c>
      <c r="D27" s="42"/>
      <c r="E27" s="25"/>
      <c r="F27" s="25"/>
      <c r="G27" s="25"/>
      <c r="H27" s="25"/>
      <c r="I27" s="25"/>
      <c r="J27" s="25"/>
      <c r="K27" s="25"/>
      <c r="L27" s="25"/>
      <c r="M27" s="25"/>
    </row>
    <row r="28" spans="2:13" ht="15" customHeight="1">
      <c r="B28" s="42">
        <v>1984</v>
      </c>
      <c r="C28" s="43">
        <v>1604.782</v>
      </c>
      <c r="D28" s="42"/>
      <c r="E28" s="25"/>
      <c r="F28" s="25"/>
      <c r="G28" s="25"/>
      <c r="H28" s="25"/>
      <c r="I28" s="25"/>
      <c r="J28" s="25"/>
      <c r="K28" s="25"/>
      <c r="L28" s="25"/>
      <c r="M28" s="25"/>
    </row>
    <row r="29" spans="2:13" ht="15" customHeight="1">
      <c r="B29" s="42">
        <v>1985</v>
      </c>
      <c r="C29" s="43">
        <v>1539.468</v>
      </c>
      <c r="D29" s="42"/>
      <c r="E29" s="25"/>
      <c r="F29" s="25"/>
      <c r="G29" s="25"/>
      <c r="H29" s="25"/>
      <c r="I29" s="25"/>
      <c r="J29" s="25"/>
      <c r="K29" s="25"/>
      <c r="L29" s="25"/>
      <c r="M29" s="25"/>
    </row>
    <row r="30" spans="2:13" ht="15" customHeight="1">
      <c r="B30" s="42">
        <v>1986</v>
      </c>
      <c r="C30" s="43">
        <v>1482.246</v>
      </c>
      <c r="D30" s="42"/>
      <c r="E30" s="25"/>
      <c r="F30" s="25"/>
      <c r="G30" s="25"/>
      <c r="H30" s="25"/>
      <c r="I30" s="25"/>
      <c r="J30" s="25"/>
      <c r="K30" s="25"/>
      <c r="L30" s="25"/>
      <c r="M30" s="25"/>
    </row>
    <row r="31" spans="2:13" ht="15" customHeight="1">
      <c r="B31" s="42">
        <v>1987</v>
      </c>
      <c r="C31" s="43">
        <v>1421.011</v>
      </c>
      <c r="D31" s="42"/>
      <c r="E31" s="25"/>
      <c r="F31" s="25"/>
      <c r="G31" s="25"/>
      <c r="H31" s="25"/>
      <c r="I31" s="25"/>
      <c r="J31" s="25"/>
      <c r="K31" s="25"/>
      <c r="L31" s="25"/>
      <c r="M31" s="25"/>
    </row>
    <row r="32" spans="2:13" ht="15" customHeight="1">
      <c r="B32" s="42">
        <v>1988</v>
      </c>
      <c r="C32" s="43">
        <v>1367.228</v>
      </c>
      <c r="D32" s="42"/>
      <c r="E32" s="25"/>
      <c r="F32" s="25"/>
      <c r="G32" s="25"/>
      <c r="H32" s="25"/>
      <c r="I32" s="25"/>
      <c r="J32" s="25"/>
      <c r="K32" s="25"/>
      <c r="L32" s="25"/>
      <c r="M32" s="25"/>
    </row>
    <row r="33" spans="2:13" ht="15" customHeight="1">
      <c r="B33" s="42">
        <v>1989</v>
      </c>
      <c r="C33" s="43">
        <v>1298.761</v>
      </c>
      <c r="D33" s="42"/>
      <c r="E33" s="25"/>
      <c r="F33" s="25"/>
      <c r="G33" s="25"/>
      <c r="H33" s="25"/>
      <c r="I33" s="25"/>
      <c r="J33" s="25"/>
      <c r="K33" s="25"/>
      <c r="L33" s="25"/>
      <c r="M33" s="25"/>
    </row>
    <row r="34" spans="2:13" ht="15" customHeight="1">
      <c r="B34" s="42">
        <v>1990</v>
      </c>
      <c r="C34" s="43">
        <v>1212.922</v>
      </c>
      <c r="D34" s="44">
        <v>1182.9</v>
      </c>
      <c r="E34" s="25"/>
      <c r="F34" s="25"/>
      <c r="G34" s="25"/>
      <c r="H34" s="25"/>
      <c r="I34" s="25"/>
      <c r="J34" s="25"/>
      <c r="K34" s="25"/>
      <c r="L34" s="25"/>
      <c r="M34" s="25"/>
    </row>
    <row r="35" spans="2:13" ht="15" customHeight="1">
      <c r="B35" s="42">
        <v>1991</v>
      </c>
      <c r="C35" s="43">
        <v>1161.152</v>
      </c>
      <c r="D35" s="44">
        <v>1131.2</v>
      </c>
      <c r="E35" s="25"/>
      <c r="F35" s="25"/>
      <c r="G35" s="25"/>
      <c r="H35" s="25"/>
      <c r="I35" s="25"/>
      <c r="J35" s="25"/>
      <c r="K35" s="25"/>
      <c r="L35" s="25"/>
      <c r="M35" s="25"/>
    </row>
    <row r="36" spans="2:13" ht="15" customHeight="1">
      <c r="B36" s="42">
        <v>1992</v>
      </c>
      <c r="C36" s="43">
        <v>1098.558</v>
      </c>
      <c r="D36" s="44">
        <v>1068.5</v>
      </c>
      <c r="E36" s="25"/>
      <c r="F36" s="25"/>
      <c r="G36" s="25"/>
      <c r="H36" s="25"/>
      <c r="I36" s="25"/>
      <c r="J36" s="25"/>
      <c r="K36" s="25"/>
      <c r="L36" s="25"/>
      <c r="M36" s="25"/>
    </row>
    <row r="37" spans="2:13" ht="15" customHeight="1">
      <c r="B37" s="42">
        <v>1993</v>
      </c>
      <c r="C37" s="43">
        <v>1061.681</v>
      </c>
      <c r="D37" s="44">
        <v>1058.5</v>
      </c>
      <c r="E37" s="25"/>
      <c r="F37" s="25"/>
      <c r="G37" s="25"/>
      <c r="H37" s="25"/>
      <c r="I37" s="25"/>
      <c r="J37" s="25"/>
      <c r="K37" s="25"/>
      <c r="L37" s="25"/>
      <c r="M37" s="25"/>
    </row>
    <row r="38" spans="2:13" ht="15" customHeight="1">
      <c r="B38" s="42">
        <v>1994</v>
      </c>
      <c r="C38" s="43">
        <v>1040.914</v>
      </c>
      <c r="D38" s="44">
        <v>965.9</v>
      </c>
      <c r="E38" s="25"/>
      <c r="F38" s="25"/>
      <c r="G38" s="25"/>
      <c r="H38" s="25"/>
      <c r="I38" s="25"/>
      <c r="J38" s="25"/>
      <c r="K38" s="25"/>
      <c r="L38" s="25"/>
      <c r="M38" s="25"/>
    </row>
    <row r="39" spans="2:13" ht="15" customHeight="1">
      <c r="B39" s="42">
        <v>1995</v>
      </c>
      <c r="C39" s="43">
        <v>988.825</v>
      </c>
      <c r="D39" s="44">
        <v>908.8</v>
      </c>
      <c r="E39" s="25"/>
      <c r="F39" s="25"/>
      <c r="G39" s="25"/>
      <c r="H39" s="25"/>
      <c r="I39" s="25"/>
      <c r="J39" s="25"/>
      <c r="K39" s="25"/>
      <c r="L39" s="25"/>
      <c r="M39" s="25"/>
    </row>
    <row r="40" spans="2:13" ht="15" customHeight="1">
      <c r="B40" s="42">
        <v>1996</v>
      </c>
      <c r="C40" s="43">
        <v>942.581</v>
      </c>
      <c r="D40" s="44">
        <v>861.26</v>
      </c>
      <c r="E40" s="25"/>
      <c r="F40" s="25"/>
      <c r="G40" s="25"/>
      <c r="H40" s="25"/>
      <c r="I40" s="25"/>
      <c r="J40" s="25"/>
      <c r="K40" s="25"/>
      <c r="L40" s="25"/>
      <c r="M40" s="25"/>
    </row>
    <row r="41" spans="2:13" ht="15" customHeight="1">
      <c r="B41" s="42">
        <v>1997</v>
      </c>
      <c r="C41" s="43">
        <v>886.061</v>
      </c>
      <c r="D41" s="44">
        <v>805.112</v>
      </c>
      <c r="E41" s="25"/>
      <c r="F41" s="25"/>
      <c r="G41" s="25"/>
      <c r="H41" s="25"/>
      <c r="I41" s="25"/>
      <c r="J41" s="25"/>
      <c r="K41" s="25"/>
      <c r="L41" s="25"/>
      <c r="M41" s="25"/>
    </row>
    <row r="42" spans="2:13" ht="15" customHeight="1">
      <c r="B42" s="42">
        <v>1998</v>
      </c>
      <c r="C42" s="43">
        <v>840.678</v>
      </c>
      <c r="D42" s="44">
        <v>760.299</v>
      </c>
      <c r="E42" s="25"/>
      <c r="F42" s="25"/>
      <c r="G42" s="25"/>
      <c r="H42" s="25"/>
      <c r="I42" s="25"/>
      <c r="J42" s="25"/>
      <c r="K42" s="25"/>
      <c r="L42" s="25"/>
      <c r="M42" s="25"/>
    </row>
    <row r="43" spans="2:13" ht="15" customHeight="1">
      <c r="B43" s="42">
        <v>1999</v>
      </c>
      <c r="C43" s="43">
        <v>807.831</v>
      </c>
      <c r="D43" s="44">
        <v>727.466</v>
      </c>
      <c r="E43" s="25"/>
      <c r="F43" s="25"/>
      <c r="G43" s="25"/>
      <c r="H43" s="25"/>
      <c r="I43" s="25"/>
      <c r="J43" s="25"/>
      <c r="K43" s="25"/>
      <c r="L43" s="25"/>
      <c r="M43" s="25"/>
    </row>
    <row r="44" spans="2:13" ht="15" customHeight="1">
      <c r="B44" s="42">
        <v>2000</v>
      </c>
      <c r="C44" s="43">
        <v>765.907</v>
      </c>
      <c r="D44" s="44">
        <v>686.021</v>
      </c>
      <c r="E44" s="25"/>
      <c r="F44" s="25"/>
      <c r="G44" s="25"/>
      <c r="H44" s="29"/>
      <c r="I44" s="30"/>
      <c r="J44" s="25"/>
      <c r="K44" s="25"/>
      <c r="L44" s="25"/>
      <c r="M44" s="25"/>
    </row>
    <row r="45" spans="2:13" ht="15" customHeight="1">
      <c r="B45" s="42">
        <v>2001</v>
      </c>
      <c r="C45" s="43">
        <v>723.089</v>
      </c>
      <c r="D45" s="44">
        <v>644.687</v>
      </c>
      <c r="E45" s="25"/>
      <c r="F45" s="25"/>
      <c r="G45" s="25"/>
      <c r="H45" s="29"/>
      <c r="I45" s="30"/>
      <c r="J45" s="25"/>
      <c r="K45" s="25"/>
      <c r="L45" s="25"/>
      <c r="M45" s="25"/>
    </row>
    <row r="46" spans="2:13" ht="15" customHeight="1">
      <c r="B46" s="42">
        <v>2002</v>
      </c>
      <c r="C46" s="43">
        <v>668.036</v>
      </c>
      <c r="D46" s="44">
        <v>590.554</v>
      </c>
      <c r="E46" s="25"/>
      <c r="F46" s="25"/>
      <c r="G46" s="25"/>
      <c r="H46" s="29"/>
      <c r="I46" s="30"/>
      <c r="J46" s="25"/>
      <c r="K46" s="25"/>
      <c r="L46" s="25"/>
      <c r="M46" s="25"/>
    </row>
    <row r="47" spans="2:13" ht="15" customHeight="1">
      <c r="B47" s="42">
        <v>2003</v>
      </c>
      <c r="C47" s="43">
        <v>634.163</v>
      </c>
      <c r="D47" s="44">
        <v>557.624</v>
      </c>
      <c r="E47" s="25"/>
      <c r="F47" s="25"/>
      <c r="G47" s="25"/>
      <c r="H47" s="25"/>
      <c r="I47" s="30"/>
      <c r="J47" s="25"/>
      <c r="K47" s="25"/>
      <c r="L47" s="25"/>
      <c r="M47" s="25"/>
    </row>
    <row r="48" spans="2:13" ht="15" customHeight="1">
      <c r="B48" s="42">
        <v>2004</v>
      </c>
      <c r="C48" s="43">
        <v>621.648</v>
      </c>
      <c r="D48" s="44">
        <v>547.517</v>
      </c>
      <c r="E48" s="31"/>
      <c r="F48" s="25"/>
      <c r="G48" s="25"/>
      <c r="H48" s="25"/>
      <c r="I48" s="30"/>
      <c r="J48" s="25"/>
      <c r="K48" s="25"/>
      <c r="L48" s="25"/>
      <c r="M48" s="25"/>
    </row>
    <row r="49" spans="2:13" ht="15" customHeight="1">
      <c r="B49" s="42">
        <v>2005</v>
      </c>
      <c r="C49" s="43">
        <v>609.385</v>
      </c>
      <c r="D49" s="44">
        <v>537.435</v>
      </c>
      <c r="E49" s="31"/>
      <c r="F49" s="25"/>
      <c r="G49" s="25"/>
      <c r="H49" s="25"/>
      <c r="I49" s="30"/>
      <c r="J49" s="25"/>
      <c r="K49" s="25"/>
      <c r="L49" s="25"/>
      <c r="M49" s="25"/>
    </row>
    <row r="50" spans="2:13" ht="15" customHeight="1">
      <c r="B50" s="42">
        <v>2006</v>
      </c>
      <c r="C50" s="43">
        <v>598.541</v>
      </c>
      <c r="D50" s="44">
        <v>527.94</v>
      </c>
      <c r="E50" s="31"/>
      <c r="F50" s="25"/>
      <c r="G50" s="25"/>
      <c r="H50" s="25"/>
      <c r="I50" s="30"/>
      <c r="J50" s="25"/>
      <c r="K50" s="25"/>
      <c r="L50" s="25"/>
      <c r="M50" s="25"/>
    </row>
    <row r="51" spans="2:13" ht="15" customHeight="1">
      <c r="B51" s="42">
        <v>2007</v>
      </c>
      <c r="C51" s="43">
        <v>585.55</v>
      </c>
      <c r="D51" s="44">
        <v>516.75</v>
      </c>
      <c r="E51" s="31"/>
      <c r="F51" s="25"/>
      <c r="G51" s="25"/>
      <c r="H51" s="25"/>
      <c r="I51" s="30"/>
      <c r="J51" s="25"/>
      <c r="K51" s="25"/>
      <c r="L51" s="25"/>
      <c r="M51" s="25"/>
    </row>
    <row r="52" spans="2:13" ht="15" customHeight="1">
      <c r="B52" s="42">
        <v>2008</v>
      </c>
      <c r="C52" s="43">
        <v>575.157</v>
      </c>
      <c r="D52" s="44">
        <v>507.878</v>
      </c>
      <c r="E52" s="31"/>
      <c r="F52" s="25"/>
      <c r="G52" s="25"/>
      <c r="H52" s="25"/>
      <c r="I52" s="30"/>
      <c r="J52" s="25"/>
      <c r="K52" s="25"/>
      <c r="L52" s="25"/>
      <c r="M52" s="25"/>
    </row>
    <row r="53" spans="2:13" ht="15" customHeight="1">
      <c r="B53" s="45">
        <v>2009</v>
      </c>
      <c r="C53" s="46">
        <v>583.151</v>
      </c>
      <c r="D53" s="44">
        <v>517.02</v>
      </c>
      <c r="E53" s="31"/>
      <c r="F53" s="32"/>
      <c r="G53" s="32"/>
      <c r="H53" s="25"/>
      <c r="I53" s="30"/>
      <c r="J53" s="25"/>
      <c r="K53" s="25"/>
      <c r="L53" s="25"/>
      <c r="M53" s="25"/>
    </row>
    <row r="54" spans="2:13" ht="15" customHeight="1">
      <c r="B54" s="45">
        <v>2010</v>
      </c>
      <c r="C54" s="46">
        <v>576.271</v>
      </c>
      <c r="D54" s="47">
        <v>511.166</v>
      </c>
      <c r="E54" s="31"/>
      <c r="F54" s="32"/>
      <c r="G54" s="25"/>
      <c r="H54" s="25"/>
      <c r="I54" s="30"/>
      <c r="J54" s="25"/>
      <c r="K54" s="25"/>
      <c r="L54" s="25"/>
      <c r="M54" s="25"/>
    </row>
    <row r="55" spans="2:13" ht="15" customHeight="1">
      <c r="B55" s="45">
        <v>2011</v>
      </c>
      <c r="C55" s="46">
        <v>572.619</v>
      </c>
      <c r="D55" s="43">
        <v>509.175</v>
      </c>
      <c r="E55" s="31"/>
      <c r="F55" s="32"/>
      <c r="G55" s="25"/>
      <c r="H55" s="25"/>
      <c r="I55" s="30"/>
      <c r="J55" s="25"/>
      <c r="K55" s="25"/>
      <c r="L55" s="25"/>
      <c r="M55" s="25"/>
    </row>
    <row r="56" spans="2:13" ht="15" customHeight="1">
      <c r="B56" s="45">
        <v>2012</v>
      </c>
      <c r="C56" s="43">
        <v>564.406</v>
      </c>
      <c r="D56" s="47">
        <v>502.735</v>
      </c>
      <c r="E56" s="31"/>
      <c r="F56" s="32"/>
      <c r="G56" s="25"/>
      <c r="H56" s="25"/>
      <c r="I56" s="33"/>
      <c r="J56" s="25"/>
      <c r="K56" s="25"/>
      <c r="L56" s="25"/>
      <c r="M56" s="25"/>
    </row>
    <row r="57" spans="2:13" ht="15" customHeight="1">
      <c r="B57" s="45">
        <v>2013</v>
      </c>
      <c r="C57" s="43">
        <v>557.832</v>
      </c>
      <c r="D57" s="42">
        <v>498.126</v>
      </c>
      <c r="E57" s="31"/>
      <c r="F57" s="25"/>
      <c r="G57" s="25"/>
      <c r="H57" s="25"/>
      <c r="I57" s="30"/>
      <c r="J57" s="25"/>
      <c r="K57" s="25"/>
      <c r="L57" s="25"/>
      <c r="M57" s="25"/>
    </row>
    <row r="58" spans="2:13" ht="15" customHeight="1">
      <c r="B58" s="45">
        <v>2014</v>
      </c>
      <c r="C58" s="43">
        <v>554.15</v>
      </c>
      <c r="D58" s="43">
        <v>496.23</v>
      </c>
      <c r="E58" s="31"/>
      <c r="F58" s="25"/>
      <c r="G58" s="25"/>
      <c r="H58" s="25"/>
      <c r="I58" s="30"/>
      <c r="J58" s="25"/>
      <c r="K58" s="25"/>
      <c r="L58" s="25"/>
      <c r="M58" s="25"/>
    </row>
    <row r="59" spans="2:13" ht="15" customHeight="1">
      <c r="B59" s="45">
        <v>2015</v>
      </c>
      <c r="C59" s="42">
        <v>554.38</v>
      </c>
      <c r="D59" s="48">
        <v>498</v>
      </c>
      <c r="E59" s="31"/>
      <c r="F59" s="25"/>
      <c r="G59" s="25"/>
      <c r="H59" s="25"/>
      <c r="I59" s="25"/>
      <c r="J59" s="25"/>
      <c r="K59" s="27"/>
      <c r="L59" s="25"/>
      <c r="M59" s="25"/>
    </row>
    <row r="60" spans="2:7" ht="64.5" customHeight="1">
      <c r="B60" s="71" t="s">
        <v>234</v>
      </c>
      <c r="C60" s="71"/>
      <c r="D60" s="71"/>
      <c r="G60" s="21"/>
    </row>
    <row r="61" ht="12.75">
      <c r="B61" s="28"/>
    </row>
  </sheetData>
  <sheetProtection/>
  <mergeCells count="2">
    <mergeCell ref="B2:D2"/>
    <mergeCell ref="B60:D60"/>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K106"/>
  <sheetViews>
    <sheetView zoomScalePageLayoutView="0" workbookViewId="0" topLeftCell="A1">
      <selection activeCell="I18" sqref="I18"/>
    </sheetView>
  </sheetViews>
  <sheetFormatPr defaultColWidth="11.421875" defaultRowHeight="12.75"/>
  <cols>
    <col min="1" max="1" width="3.7109375" style="3" customWidth="1"/>
    <col min="2" max="2" width="7.7109375" style="3" customWidth="1"/>
    <col min="3" max="3" width="20.28125" style="3" customWidth="1"/>
    <col min="4" max="4" width="12.00390625" style="11" customWidth="1"/>
    <col min="5" max="5" width="11.421875" style="3" customWidth="1"/>
    <col min="6" max="6" width="12.57421875" style="12" bestFit="1" customWidth="1"/>
    <col min="7" max="7" width="11.421875" style="3" customWidth="1"/>
    <col min="8" max="8" width="15.57421875" style="3" customWidth="1"/>
    <col min="9" max="9" width="13.00390625" style="3" customWidth="1"/>
    <col min="10" max="10" width="12.28125" style="3" customWidth="1"/>
    <col min="11" max="11" width="13.7109375" style="3" customWidth="1"/>
    <col min="12" max="16384" width="11.421875" style="3" customWidth="1"/>
  </cols>
  <sheetData>
    <row r="2" spans="2:6" s="2" customFormat="1" ht="30" customHeight="1">
      <c r="B2" s="78" t="s">
        <v>236</v>
      </c>
      <c r="C2" s="79"/>
      <c r="D2" s="79"/>
      <c r="E2" s="79"/>
      <c r="F2" s="79"/>
    </row>
    <row r="3" spans="2:6" ht="30" customHeight="1">
      <c r="B3" s="54" t="s">
        <v>1</v>
      </c>
      <c r="C3" s="54" t="s">
        <v>221</v>
      </c>
      <c r="D3" s="50" t="s">
        <v>222</v>
      </c>
      <c r="E3" s="55" t="s">
        <v>227</v>
      </c>
      <c r="F3" s="56" t="s">
        <v>228</v>
      </c>
    </row>
    <row r="4" spans="2:6" ht="15" customHeight="1">
      <c r="B4" s="4" t="s">
        <v>2</v>
      </c>
      <c r="C4" s="5" t="s">
        <v>3</v>
      </c>
      <c r="D4" s="57">
        <v>2650</v>
      </c>
      <c r="E4" s="58">
        <v>145507</v>
      </c>
      <c r="F4" s="59">
        <f>D4*100/E4</f>
        <v>1.8212182231782663</v>
      </c>
    </row>
    <row r="5" spans="2:6" ht="15" customHeight="1">
      <c r="B5" s="6" t="s">
        <v>4</v>
      </c>
      <c r="C5" s="7" t="s">
        <v>5</v>
      </c>
      <c r="D5" s="57">
        <v>3560</v>
      </c>
      <c r="E5" s="58">
        <v>138419</v>
      </c>
      <c r="F5" s="59">
        <f aca="true" t="shared" si="0" ref="F5:F68">D5*100/E5</f>
        <v>2.571901256330417</v>
      </c>
    </row>
    <row r="6" spans="2:6" ht="15" customHeight="1">
      <c r="B6" s="8" t="s">
        <v>6</v>
      </c>
      <c r="C6" s="9" t="s">
        <v>7</v>
      </c>
      <c r="D6" s="57">
        <v>3690</v>
      </c>
      <c r="E6" s="58">
        <v>113445</v>
      </c>
      <c r="F6" s="59">
        <f t="shared" si="0"/>
        <v>3.25267750892503</v>
      </c>
    </row>
    <row r="7" spans="2:6" ht="15" customHeight="1">
      <c r="B7" s="6" t="s">
        <v>8</v>
      </c>
      <c r="C7" s="7" t="s">
        <v>9</v>
      </c>
      <c r="D7" s="57">
        <v>1850</v>
      </c>
      <c r="E7" s="58">
        <v>52056</v>
      </c>
      <c r="F7" s="59">
        <f t="shared" si="0"/>
        <v>3.55386506838789</v>
      </c>
    </row>
    <row r="8" spans="2:6" ht="15" customHeight="1">
      <c r="B8" s="6" t="s">
        <v>10</v>
      </c>
      <c r="C8" s="7" t="s">
        <v>11</v>
      </c>
      <c r="D8" s="58">
        <v>1150</v>
      </c>
      <c r="E8" s="60">
        <v>41353</v>
      </c>
      <c r="F8" s="59">
        <f t="shared" si="0"/>
        <v>2.7809348777597758</v>
      </c>
    </row>
    <row r="9" spans="2:6" ht="15" customHeight="1">
      <c r="B9" s="6" t="s">
        <v>12</v>
      </c>
      <c r="C9" s="7" t="s">
        <v>13</v>
      </c>
      <c r="D9" s="58">
        <v>16320</v>
      </c>
      <c r="E9" s="60">
        <v>322201</v>
      </c>
      <c r="F9" s="59">
        <f t="shared" si="0"/>
        <v>5.065161188202396</v>
      </c>
    </row>
    <row r="10" spans="2:6" ht="15" customHeight="1">
      <c r="B10" s="6" t="s">
        <v>14</v>
      </c>
      <c r="C10" s="7" t="s">
        <v>15</v>
      </c>
      <c r="D10" s="58">
        <v>2910</v>
      </c>
      <c r="E10" s="60">
        <v>99351</v>
      </c>
      <c r="F10" s="59">
        <f t="shared" si="0"/>
        <v>2.9290092701633603</v>
      </c>
    </row>
    <row r="11" spans="2:11" ht="15" customHeight="1">
      <c r="B11" s="6" t="s">
        <v>16</v>
      </c>
      <c r="C11" s="7" t="s">
        <v>17</v>
      </c>
      <c r="D11" s="58">
        <v>1960</v>
      </c>
      <c r="E11" s="60">
        <v>73998</v>
      </c>
      <c r="F11" s="59">
        <f t="shared" si="0"/>
        <v>2.6487202356820454</v>
      </c>
      <c r="H11" s="52"/>
      <c r="I11" s="50" t="s">
        <v>225</v>
      </c>
      <c r="J11" s="50" t="s">
        <v>238</v>
      </c>
      <c r="K11" s="51" t="s">
        <v>226</v>
      </c>
    </row>
    <row r="12" spans="2:11" ht="15" customHeight="1">
      <c r="B12" s="6" t="s">
        <v>18</v>
      </c>
      <c r="C12" s="7" t="s">
        <v>19</v>
      </c>
      <c r="D12" s="58">
        <v>1870</v>
      </c>
      <c r="E12" s="60">
        <v>49285</v>
      </c>
      <c r="F12" s="59">
        <f t="shared" si="0"/>
        <v>3.7942578877954753</v>
      </c>
      <c r="H12" s="53" t="s">
        <v>204</v>
      </c>
      <c r="I12" s="19">
        <v>483380</v>
      </c>
      <c r="J12" s="14">
        <v>16256965</v>
      </c>
      <c r="K12" s="15">
        <f>I12/J12*100</f>
        <v>2.9733717209823607</v>
      </c>
    </row>
    <row r="13" spans="2:11" ht="15" customHeight="1">
      <c r="B13" s="6" t="s">
        <v>20</v>
      </c>
      <c r="C13" s="7" t="s">
        <v>21</v>
      </c>
      <c r="D13" s="58">
        <v>2210</v>
      </c>
      <c r="E13" s="60">
        <v>84453</v>
      </c>
      <c r="F13" s="59">
        <f t="shared" si="0"/>
        <v>2.616840135933596</v>
      </c>
      <c r="H13" s="53" t="s">
        <v>205</v>
      </c>
      <c r="I13" s="14">
        <v>64470</v>
      </c>
      <c r="J13" s="14">
        <v>342167</v>
      </c>
      <c r="K13" s="15">
        <f>I13/J13*100</f>
        <v>18.841676725107913</v>
      </c>
    </row>
    <row r="14" spans="2:11" ht="15" customHeight="1">
      <c r="B14" s="6" t="s">
        <v>22</v>
      </c>
      <c r="C14" s="7" t="s">
        <v>23</v>
      </c>
      <c r="D14" s="58">
        <v>4370</v>
      </c>
      <c r="E14" s="60">
        <v>117161</v>
      </c>
      <c r="F14" s="59">
        <f t="shared" si="0"/>
        <v>3.729910123675967</v>
      </c>
      <c r="H14" s="53" t="s">
        <v>206</v>
      </c>
      <c r="I14" s="16">
        <v>554380</v>
      </c>
      <c r="J14" s="14">
        <f>SUM(J12:J13)</f>
        <v>16599132</v>
      </c>
      <c r="K14" s="15">
        <f>I14/J14*100</f>
        <v>3.3398131902318746</v>
      </c>
    </row>
    <row r="15" spans="2:6" ht="15" customHeight="1">
      <c r="B15" s="6" t="s">
        <v>24</v>
      </c>
      <c r="C15" s="7" t="s">
        <v>25</v>
      </c>
      <c r="D15" s="58">
        <v>3000</v>
      </c>
      <c r="E15" s="60">
        <v>93991</v>
      </c>
      <c r="F15" s="59">
        <f t="shared" si="0"/>
        <v>3.191794959091828</v>
      </c>
    </row>
    <row r="16" spans="2:6" ht="15" customHeight="1">
      <c r="B16" s="6" t="s">
        <v>26</v>
      </c>
      <c r="C16" s="7" t="s">
        <v>27</v>
      </c>
      <c r="D16" s="58">
        <v>29230</v>
      </c>
      <c r="E16" s="60">
        <v>512705</v>
      </c>
      <c r="F16" s="59">
        <f t="shared" si="0"/>
        <v>5.701134180474152</v>
      </c>
    </row>
    <row r="17" spans="2:6" ht="15" customHeight="1">
      <c r="B17" s="6" t="s">
        <v>28</v>
      </c>
      <c r="C17" s="7" t="s">
        <v>29</v>
      </c>
      <c r="D17" s="58">
        <v>4050</v>
      </c>
      <c r="E17" s="60">
        <v>185709</v>
      </c>
      <c r="F17" s="59">
        <f t="shared" si="0"/>
        <v>2.1808313005831703</v>
      </c>
    </row>
    <row r="18" spans="2:9" ht="15" customHeight="1">
      <c r="B18" s="6" t="s">
        <v>30</v>
      </c>
      <c r="C18" s="7" t="s">
        <v>31</v>
      </c>
      <c r="D18" s="58">
        <v>1690</v>
      </c>
      <c r="E18" s="60">
        <v>50336</v>
      </c>
      <c r="F18" s="59">
        <f t="shared" si="0"/>
        <v>3.3574380165289255</v>
      </c>
      <c r="I18" s="17"/>
    </row>
    <row r="19" spans="2:6" ht="15" customHeight="1">
      <c r="B19" s="6" t="s">
        <v>32</v>
      </c>
      <c r="C19" s="7" t="s">
        <v>33</v>
      </c>
      <c r="D19" s="58">
        <v>3250</v>
      </c>
      <c r="E19" s="60">
        <v>110439</v>
      </c>
      <c r="F19" s="59">
        <f t="shared" si="0"/>
        <v>2.9428010032687726</v>
      </c>
    </row>
    <row r="20" spans="2:6" ht="15" customHeight="1">
      <c r="B20" s="6" t="s">
        <v>34</v>
      </c>
      <c r="C20" s="7" t="s">
        <v>35</v>
      </c>
      <c r="D20" s="58">
        <v>4530</v>
      </c>
      <c r="E20" s="60">
        <v>214147</v>
      </c>
      <c r="F20" s="59">
        <f t="shared" si="0"/>
        <v>2.1153693490919787</v>
      </c>
    </row>
    <row r="21" spans="2:6" ht="15" customHeight="1">
      <c r="B21" s="6" t="s">
        <v>36</v>
      </c>
      <c r="C21" s="7" t="s">
        <v>37</v>
      </c>
      <c r="D21" s="58">
        <v>2360</v>
      </c>
      <c r="E21" s="60">
        <v>96710</v>
      </c>
      <c r="F21" s="59">
        <f t="shared" si="0"/>
        <v>2.440285389308241</v>
      </c>
    </row>
    <row r="22" spans="2:6" ht="15" customHeight="1">
      <c r="B22" s="6" t="s">
        <v>38</v>
      </c>
      <c r="C22" s="7" t="s">
        <v>39</v>
      </c>
      <c r="D22" s="58">
        <v>2300</v>
      </c>
      <c r="E22" s="60">
        <v>80276</v>
      </c>
      <c r="F22" s="59">
        <f t="shared" si="0"/>
        <v>2.8651153520354775</v>
      </c>
    </row>
    <row r="23" spans="2:6" ht="15" customHeight="1">
      <c r="B23" s="10" t="s">
        <v>40</v>
      </c>
      <c r="C23" s="7" t="s">
        <v>41</v>
      </c>
      <c r="D23" s="58">
        <v>4360</v>
      </c>
      <c r="E23" s="60">
        <v>44521</v>
      </c>
      <c r="F23" s="59">
        <f t="shared" si="0"/>
        <v>9.793131331281867</v>
      </c>
    </row>
    <row r="24" spans="2:8" ht="15" customHeight="1">
      <c r="B24" s="10" t="s">
        <v>42</v>
      </c>
      <c r="C24" s="7" t="s">
        <v>43</v>
      </c>
      <c r="D24" s="58">
        <v>4360</v>
      </c>
      <c r="E24" s="60">
        <v>49615</v>
      </c>
      <c r="F24" s="59">
        <f t="shared" si="0"/>
        <v>8.787665020659075</v>
      </c>
      <c r="H24" s="12"/>
    </row>
    <row r="25" spans="2:7" ht="15" customHeight="1">
      <c r="B25" s="6" t="s">
        <v>44</v>
      </c>
      <c r="C25" s="7" t="s">
        <v>207</v>
      </c>
      <c r="D25" s="58">
        <v>2780</v>
      </c>
      <c r="E25" s="60">
        <v>139305</v>
      </c>
      <c r="F25" s="59">
        <f t="shared" si="0"/>
        <v>1.9956211191270952</v>
      </c>
      <c r="G25" s="22"/>
    </row>
    <row r="26" spans="2:6" ht="15" customHeight="1">
      <c r="B26" s="6" t="s">
        <v>45</v>
      </c>
      <c r="C26" s="7" t="s">
        <v>208</v>
      </c>
      <c r="D26" s="58">
        <v>4420</v>
      </c>
      <c r="E26" s="60">
        <v>190902</v>
      </c>
      <c r="F26" s="59">
        <f t="shared" si="0"/>
        <v>2.3153240929901204</v>
      </c>
    </row>
    <row r="27" spans="2:6" ht="15" customHeight="1">
      <c r="B27" s="6" t="s">
        <v>46</v>
      </c>
      <c r="C27" s="7" t="s">
        <v>47</v>
      </c>
      <c r="D27" s="58">
        <v>1820</v>
      </c>
      <c r="E27" s="60">
        <v>43860</v>
      </c>
      <c r="F27" s="59">
        <f t="shared" si="0"/>
        <v>4.149566803465572</v>
      </c>
    </row>
    <row r="28" spans="2:11" ht="15" customHeight="1">
      <c r="B28" s="6" t="s">
        <v>48</v>
      </c>
      <c r="C28" s="7" t="s">
        <v>49</v>
      </c>
      <c r="D28" s="58">
        <v>4710</v>
      </c>
      <c r="E28" s="60">
        <v>145463</v>
      </c>
      <c r="F28" s="59">
        <f t="shared" si="0"/>
        <v>3.237936794923795</v>
      </c>
      <c r="K28" s="20"/>
    </row>
    <row r="29" spans="2:6" ht="15" customHeight="1">
      <c r="B29" s="6" t="s">
        <v>50</v>
      </c>
      <c r="C29" s="7" t="s">
        <v>51</v>
      </c>
      <c r="D29" s="58">
        <v>2880</v>
      </c>
      <c r="E29" s="60">
        <v>131082</v>
      </c>
      <c r="F29" s="59">
        <f t="shared" si="0"/>
        <v>2.197097999725363</v>
      </c>
    </row>
    <row r="30" spans="2:6" ht="15" customHeight="1">
      <c r="B30" s="6" t="s">
        <v>52</v>
      </c>
      <c r="C30" s="7" t="s">
        <v>53</v>
      </c>
      <c r="D30" s="58">
        <v>4040</v>
      </c>
      <c r="E30" s="60">
        <v>136907</v>
      </c>
      <c r="F30" s="59">
        <f t="shared" si="0"/>
        <v>2.9509082808037572</v>
      </c>
    </row>
    <row r="31" spans="2:11" ht="15" customHeight="1">
      <c r="B31" s="6" t="s">
        <v>54</v>
      </c>
      <c r="C31" s="7" t="s">
        <v>55</v>
      </c>
      <c r="D31" s="58">
        <v>2750</v>
      </c>
      <c r="E31" s="60">
        <v>145794</v>
      </c>
      <c r="F31" s="59">
        <f t="shared" si="0"/>
        <v>1.8862230270107136</v>
      </c>
      <c r="K31" s="20"/>
    </row>
    <row r="32" spans="2:6" ht="15" customHeight="1">
      <c r="B32" s="6" t="s">
        <v>56</v>
      </c>
      <c r="C32" s="7" t="s">
        <v>57</v>
      </c>
      <c r="D32" s="58">
        <v>1950</v>
      </c>
      <c r="E32" s="60">
        <v>111465</v>
      </c>
      <c r="F32" s="59">
        <f t="shared" si="0"/>
        <v>1.7494280715919794</v>
      </c>
    </row>
    <row r="33" spans="2:6" ht="15" customHeight="1">
      <c r="B33" s="6" t="s">
        <v>58</v>
      </c>
      <c r="C33" s="7" t="s">
        <v>59</v>
      </c>
      <c r="D33" s="58">
        <v>5280</v>
      </c>
      <c r="E33" s="60">
        <v>259096</v>
      </c>
      <c r="F33" s="59">
        <f t="shared" si="0"/>
        <v>2.0378546947849445</v>
      </c>
    </row>
    <row r="34" spans="2:6" ht="15" customHeight="1">
      <c r="B34" s="6" t="s">
        <v>60</v>
      </c>
      <c r="C34" s="7" t="s">
        <v>61</v>
      </c>
      <c r="D34" s="58">
        <v>8940</v>
      </c>
      <c r="E34" s="60">
        <v>211687</v>
      </c>
      <c r="F34" s="59">
        <f t="shared" si="0"/>
        <v>4.223216352444883</v>
      </c>
    </row>
    <row r="35" spans="2:6" ht="15" customHeight="1">
      <c r="B35" s="6" t="s">
        <v>62</v>
      </c>
      <c r="C35" s="7" t="s">
        <v>63</v>
      </c>
      <c r="D35" s="58">
        <v>9910</v>
      </c>
      <c r="E35" s="60">
        <v>284719</v>
      </c>
      <c r="F35" s="59">
        <f t="shared" si="0"/>
        <v>3.480624756338706</v>
      </c>
    </row>
    <row r="36" spans="2:6" ht="15" customHeight="1">
      <c r="B36" s="6" t="s">
        <v>64</v>
      </c>
      <c r="C36" s="7" t="s">
        <v>65</v>
      </c>
      <c r="D36" s="58">
        <v>2470</v>
      </c>
      <c r="E36" s="60">
        <v>64552</v>
      </c>
      <c r="F36" s="59">
        <f t="shared" si="0"/>
        <v>3.8263725368695005</v>
      </c>
    </row>
    <row r="37" spans="2:6" ht="15" customHeight="1">
      <c r="B37" s="6" t="s">
        <v>66</v>
      </c>
      <c r="C37" s="7" t="s">
        <v>67</v>
      </c>
      <c r="D37" s="58">
        <v>11310</v>
      </c>
      <c r="E37" s="60">
        <v>379220</v>
      </c>
      <c r="F37" s="59">
        <f t="shared" si="0"/>
        <v>2.9824376351458257</v>
      </c>
    </row>
    <row r="38" spans="2:6" ht="15" customHeight="1">
      <c r="B38" s="6" t="s">
        <v>68</v>
      </c>
      <c r="C38" s="7" t="s">
        <v>69</v>
      </c>
      <c r="D38" s="58">
        <v>12810</v>
      </c>
      <c r="E38" s="60">
        <v>300995</v>
      </c>
      <c r="F38" s="59">
        <f t="shared" si="0"/>
        <v>4.255884649246665</v>
      </c>
    </row>
    <row r="39" spans="2:6" ht="15" customHeight="1">
      <c r="B39" s="6" t="s">
        <v>70</v>
      </c>
      <c r="C39" s="7" t="s">
        <v>71</v>
      </c>
      <c r="D39" s="58">
        <v>5580</v>
      </c>
      <c r="E39" s="60">
        <v>237895</v>
      </c>
      <c r="F39" s="59">
        <f t="shared" si="0"/>
        <v>2.345572626578953</v>
      </c>
    </row>
    <row r="40" spans="2:6" ht="15" customHeight="1">
      <c r="B40" s="6" t="s">
        <v>72</v>
      </c>
      <c r="C40" s="7" t="s">
        <v>73</v>
      </c>
      <c r="D40" s="58">
        <v>1880</v>
      </c>
      <c r="E40" s="60">
        <v>76167</v>
      </c>
      <c r="F40" s="59">
        <f t="shared" si="0"/>
        <v>2.468260532776662</v>
      </c>
    </row>
    <row r="41" spans="2:6" ht="15" customHeight="1">
      <c r="B41" s="6" t="s">
        <v>74</v>
      </c>
      <c r="C41" s="7" t="s">
        <v>75</v>
      </c>
      <c r="D41" s="58">
        <v>3450</v>
      </c>
      <c r="E41" s="60">
        <v>162758</v>
      </c>
      <c r="F41" s="59">
        <f t="shared" si="0"/>
        <v>2.119711473475958</v>
      </c>
    </row>
    <row r="42" spans="2:6" ht="15" customHeight="1">
      <c r="B42" s="6" t="s">
        <v>76</v>
      </c>
      <c r="C42" s="7" t="s">
        <v>77</v>
      </c>
      <c r="D42" s="58">
        <v>6820</v>
      </c>
      <c r="E42" s="60">
        <v>291412</v>
      </c>
      <c r="F42" s="59">
        <f t="shared" si="0"/>
        <v>2.340329155971614</v>
      </c>
    </row>
    <row r="43" spans="2:6" ht="15" customHeight="1">
      <c r="B43" s="6" t="s">
        <v>78</v>
      </c>
      <c r="C43" s="7" t="s">
        <v>79</v>
      </c>
      <c r="D43" s="58">
        <v>1660</v>
      </c>
      <c r="E43" s="60">
        <v>74973</v>
      </c>
      <c r="F43" s="59">
        <f t="shared" si="0"/>
        <v>2.214130420284636</v>
      </c>
    </row>
    <row r="44" spans="2:6" ht="15" customHeight="1">
      <c r="B44" s="6" t="s">
        <v>80</v>
      </c>
      <c r="C44" s="7" t="s">
        <v>81</v>
      </c>
      <c r="D44" s="58">
        <v>2990</v>
      </c>
      <c r="E44" s="60">
        <v>124445</v>
      </c>
      <c r="F44" s="59">
        <f t="shared" si="0"/>
        <v>2.4026678452328336</v>
      </c>
    </row>
    <row r="45" spans="2:6" ht="15" customHeight="1">
      <c r="B45" s="6" t="s">
        <v>82</v>
      </c>
      <c r="C45" s="7" t="s">
        <v>83</v>
      </c>
      <c r="D45" s="58">
        <v>1710</v>
      </c>
      <c r="E45" s="60">
        <v>100866</v>
      </c>
      <c r="F45" s="59">
        <f t="shared" si="0"/>
        <v>1.6953185414312057</v>
      </c>
    </row>
    <row r="46" spans="2:6" ht="15" customHeight="1">
      <c r="B46" s="6" t="s">
        <v>84</v>
      </c>
      <c r="C46" s="7" t="s">
        <v>85</v>
      </c>
      <c r="D46" s="58">
        <v>5300</v>
      </c>
      <c r="E46" s="60">
        <v>211641</v>
      </c>
      <c r="F46" s="59">
        <f t="shared" si="0"/>
        <v>2.504240671703498</v>
      </c>
    </row>
    <row r="47" spans="2:6" ht="15" customHeight="1">
      <c r="B47" s="6" t="s">
        <v>86</v>
      </c>
      <c r="C47" s="7" t="s">
        <v>87</v>
      </c>
      <c r="D47" s="58">
        <v>1980</v>
      </c>
      <c r="E47" s="60">
        <v>67672</v>
      </c>
      <c r="F47" s="59">
        <f t="shared" si="0"/>
        <v>2.9258777633289985</v>
      </c>
    </row>
    <row r="48" spans="2:6" ht="15" customHeight="1">
      <c r="B48" s="6" t="s">
        <v>88</v>
      </c>
      <c r="C48" s="7" t="s">
        <v>89</v>
      </c>
      <c r="D48" s="58">
        <v>6930</v>
      </c>
      <c r="E48" s="60">
        <v>320173</v>
      </c>
      <c r="F48" s="59">
        <f t="shared" si="0"/>
        <v>2.1644548416012594</v>
      </c>
    </row>
    <row r="49" spans="2:6" ht="15" customHeight="1">
      <c r="B49" s="6" t="s">
        <v>90</v>
      </c>
      <c r="C49" s="7" t="s">
        <v>91</v>
      </c>
      <c r="D49" s="58">
        <v>3520</v>
      </c>
      <c r="E49" s="60">
        <v>169900</v>
      </c>
      <c r="F49" s="59">
        <f t="shared" si="0"/>
        <v>2.071806945261919</v>
      </c>
    </row>
    <row r="50" spans="2:6" ht="15" customHeight="1">
      <c r="B50" s="6" t="s">
        <v>92</v>
      </c>
      <c r="C50" s="7" t="s">
        <v>93</v>
      </c>
      <c r="D50" s="58">
        <v>1780</v>
      </c>
      <c r="E50" s="60">
        <v>61522</v>
      </c>
      <c r="F50" s="59">
        <f t="shared" si="0"/>
        <v>2.8932739507818344</v>
      </c>
    </row>
    <row r="51" spans="2:6" ht="15" customHeight="1">
      <c r="B51" s="6" t="s">
        <v>94</v>
      </c>
      <c r="C51" s="7" t="s">
        <v>209</v>
      </c>
      <c r="D51" s="58">
        <v>3860</v>
      </c>
      <c r="E51" s="60">
        <v>107657</v>
      </c>
      <c r="F51" s="59">
        <f t="shared" si="0"/>
        <v>3.5854612333615092</v>
      </c>
    </row>
    <row r="52" spans="2:6" ht="15" customHeight="1">
      <c r="B52" s="6" t="s">
        <v>95</v>
      </c>
      <c r="C52" s="7" t="s">
        <v>96</v>
      </c>
      <c r="D52" s="58">
        <v>1070</v>
      </c>
      <c r="E52" s="60">
        <v>23858</v>
      </c>
      <c r="F52" s="59">
        <f t="shared" si="0"/>
        <v>4.484868807108727</v>
      </c>
    </row>
    <row r="53" spans="2:6" ht="15" customHeight="1">
      <c r="B53" s="6" t="s">
        <v>97</v>
      </c>
      <c r="C53" s="7" t="s">
        <v>98</v>
      </c>
      <c r="D53" s="58">
        <v>4250</v>
      </c>
      <c r="E53" s="60">
        <v>200491</v>
      </c>
      <c r="F53" s="59">
        <f t="shared" si="0"/>
        <v>2.1197959010628904</v>
      </c>
    </row>
    <row r="54" spans="2:6" ht="15" customHeight="1">
      <c r="B54" s="6" t="s">
        <v>99</v>
      </c>
      <c r="C54" s="7" t="s">
        <v>100</v>
      </c>
      <c r="D54" s="58">
        <v>3220</v>
      </c>
      <c r="E54" s="60">
        <v>150391</v>
      </c>
      <c r="F54" s="59">
        <f t="shared" si="0"/>
        <v>2.1410855702801364</v>
      </c>
    </row>
    <row r="55" spans="2:6" ht="15" customHeight="1">
      <c r="B55" s="6" t="s">
        <v>101</v>
      </c>
      <c r="C55" s="7" t="s">
        <v>102</v>
      </c>
      <c r="D55" s="58">
        <v>3130</v>
      </c>
      <c r="E55" s="60">
        <v>138678</v>
      </c>
      <c r="F55" s="59">
        <f t="shared" si="0"/>
        <v>2.2570270699029407</v>
      </c>
    </row>
    <row r="56" spans="2:6" ht="15" customHeight="1">
      <c r="B56" s="6" t="s">
        <v>103</v>
      </c>
      <c r="C56" s="7" t="s">
        <v>104</v>
      </c>
      <c r="D56" s="58">
        <v>1290</v>
      </c>
      <c r="E56" s="60">
        <v>55504</v>
      </c>
      <c r="F56" s="59">
        <f t="shared" si="0"/>
        <v>2.324156817526665</v>
      </c>
    </row>
    <row r="57" spans="2:6" ht="15" customHeight="1">
      <c r="B57" s="6" t="s">
        <v>105</v>
      </c>
      <c r="C57" s="7" t="s">
        <v>106</v>
      </c>
      <c r="D57" s="58">
        <v>1660</v>
      </c>
      <c r="E57" s="60">
        <v>82782</v>
      </c>
      <c r="F57" s="59">
        <f t="shared" si="0"/>
        <v>2.0052668454494937</v>
      </c>
    </row>
    <row r="58" spans="2:6" ht="15" customHeight="1">
      <c r="B58" s="6" t="s">
        <v>107</v>
      </c>
      <c r="C58" s="7" t="s">
        <v>108</v>
      </c>
      <c r="D58" s="58">
        <v>4530</v>
      </c>
      <c r="E58" s="60">
        <v>179829</v>
      </c>
      <c r="F58" s="59">
        <f t="shared" si="0"/>
        <v>2.5190597734514455</v>
      </c>
    </row>
    <row r="59" spans="2:6" ht="15" customHeight="1">
      <c r="B59" s="6" t="s">
        <v>109</v>
      </c>
      <c r="C59" s="7" t="s">
        <v>110</v>
      </c>
      <c r="D59" s="58">
        <v>1250</v>
      </c>
      <c r="E59" s="60">
        <v>53188</v>
      </c>
      <c r="F59" s="59">
        <f t="shared" si="0"/>
        <v>2.3501541701135595</v>
      </c>
    </row>
    <row r="60" spans="2:6" ht="15" customHeight="1">
      <c r="B60" s="6" t="s">
        <v>111</v>
      </c>
      <c r="C60" s="7" t="s">
        <v>112</v>
      </c>
      <c r="D60" s="58">
        <v>4880</v>
      </c>
      <c r="E60" s="60">
        <v>222342</v>
      </c>
      <c r="F60" s="59">
        <f t="shared" si="0"/>
        <v>2.1948169936404276</v>
      </c>
    </row>
    <row r="61" spans="2:6" ht="15" customHeight="1">
      <c r="B61" s="6" t="s">
        <v>113</v>
      </c>
      <c r="C61" s="7" t="s">
        <v>114</v>
      </c>
      <c r="D61" s="58">
        <v>5150</v>
      </c>
      <c r="E61" s="60">
        <v>262526</v>
      </c>
      <c r="F61" s="59">
        <f t="shared" si="0"/>
        <v>1.9617104591545218</v>
      </c>
    </row>
    <row r="62" spans="2:6" ht="15" customHeight="1">
      <c r="B62" s="6" t="s">
        <v>115</v>
      </c>
      <c r="C62" s="7" t="s">
        <v>116</v>
      </c>
      <c r="D62" s="58">
        <v>1860</v>
      </c>
      <c r="E62" s="60">
        <v>75324</v>
      </c>
      <c r="F62" s="59">
        <f t="shared" si="0"/>
        <v>2.4693324836705433</v>
      </c>
    </row>
    <row r="63" spans="2:6" ht="15" customHeight="1">
      <c r="B63" s="6" t="s">
        <v>117</v>
      </c>
      <c r="C63" s="7" t="s">
        <v>118</v>
      </c>
      <c r="D63" s="58">
        <v>17740</v>
      </c>
      <c r="E63" s="60">
        <v>562824</v>
      </c>
      <c r="F63" s="59">
        <f t="shared" si="0"/>
        <v>3.1519622475232043</v>
      </c>
    </row>
    <row r="64" spans="2:6" ht="15" customHeight="1">
      <c r="B64" s="6" t="s">
        <v>119</v>
      </c>
      <c r="C64" s="7" t="s">
        <v>120</v>
      </c>
      <c r="D64" s="58">
        <v>3930</v>
      </c>
      <c r="E64" s="60">
        <v>179396</v>
      </c>
      <c r="F64" s="59">
        <f t="shared" si="0"/>
        <v>2.1906842961938953</v>
      </c>
    </row>
    <row r="65" spans="2:6" ht="15" customHeight="1">
      <c r="B65" s="6" t="s">
        <v>121</v>
      </c>
      <c r="C65" s="7" t="s">
        <v>122</v>
      </c>
      <c r="D65" s="58">
        <v>2100</v>
      </c>
      <c r="E65" s="60">
        <v>89994</v>
      </c>
      <c r="F65" s="59">
        <f t="shared" si="0"/>
        <v>2.3334888992599505</v>
      </c>
    </row>
    <row r="66" spans="2:6" ht="15" customHeight="1">
      <c r="B66" s="6" t="s">
        <v>123</v>
      </c>
      <c r="C66" s="7" t="s">
        <v>124</v>
      </c>
      <c r="D66" s="58">
        <v>9600</v>
      </c>
      <c r="E66" s="60">
        <v>350336</v>
      </c>
      <c r="F66" s="59">
        <f t="shared" si="0"/>
        <v>2.740226525392766</v>
      </c>
    </row>
    <row r="67" spans="2:6" ht="15" customHeight="1">
      <c r="B67" s="6" t="s">
        <v>125</v>
      </c>
      <c r="C67" s="7" t="s">
        <v>126</v>
      </c>
      <c r="D67" s="58">
        <v>4640</v>
      </c>
      <c r="E67" s="60">
        <v>177058</v>
      </c>
      <c r="F67" s="59">
        <f t="shared" si="0"/>
        <v>2.6206101955291485</v>
      </c>
    </row>
    <row r="68" spans="2:6" ht="15" customHeight="1">
      <c r="B68" s="6" t="s">
        <v>127</v>
      </c>
      <c r="C68" s="7" t="s">
        <v>128</v>
      </c>
      <c r="D68" s="58">
        <v>5710</v>
      </c>
      <c r="E68" s="60">
        <v>197771</v>
      </c>
      <c r="F68" s="59">
        <f t="shared" si="0"/>
        <v>2.8871775942883438</v>
      </c>
    </row>
    <row r="69" spans="2:6" ht="15" customHeight="1">
      <c r="B69" s="6" t="s">
        <v>129</v>
      </c>
      <c r="C69" s="7" t="s">
        <v>130</v>
      </c>
      <c r="D69" s="58">
        <v>2750</v>
      </c>
      <c r="E69" s="60">
        <v>75414</v>
      </c>
      <c r="F69" s="59">
        <f aca="true" t="shared" si="1" ref="F69:F103">D69*100/E69</f>
        <v>3.6465377781313815</v>
      </c>
    </row>
    <row r="70" spans="2:6" ht="15" customHeight="1">
      <c r="B70" s="6" t="s">
        <v>131</v>
      </c>
      <c r="C70" s="7" t="s">
        <v>132</v>
      </c>
      <c r="D70" s="58">
        <v>6720</v>
      </c>
      <c r="E70" s="60">
        <v>148721</v>
      </c>
      <c r="F70" s="59">
        <f t="shared" si="1"/>
        <v>4.518527981925888</v>
      </c>
    </row>
    <row r="71" spans="2:6" ht="15" customHeight="1">
      <c r="B71" s="6" t="s">
        <v>133</v>
      </c>
      <c r="C71" s="7" t="s">
        <v>134</v>
      </c>
      <c r="D71" s="58">
        <v>6060</v>
      </c>
      <c r="E71" s="60">
        <v>261897</v>
      </c>
      <c r="F71" s="59">
        <f t="shared" si="1"/>
        <v>2.3138867570075257</v>
      </c>
    </row>
    <row r="72" spans="2:6" ht="15" customHeight="1">
      <c r="B72" s="6" t="s">
        <v>135</v>
      </c>
      <c r="C72" s="7" t="s">
        <v>136</v>
      </c>
      <c r="D72" s="58">
        <v>3790</v>
      </c>
      <c r="E72" s="60">
        <v>188784</v>
      </c>
      <c r="F72" s="59">
        <f t="shared" si="1"/>
        <v>2.0075853885922537</v>
      </c>
    </row>
    <row r="73" spans="2:6" ht="15" customHeight="1">
      <c r="B73" s="6" t="s">
        <v>137</v>
      </c>
      <c r="C73" s="7" t="s">
        <v>138</v>
      </c>
      <c r="D73" s="58">
        <v>12730</v>
      </c>
      <c r="E73" s="60">
        <v>391062</v>
      </c>
      <c r="F73" s="59">
        <f t="shared" si="1"/>
        <v>3.2552382998092373</v>
      </c>
    </row>
    <row r="74" spans="2:6" ht="15" customHeight="1">
      <c r="B74" s="6" t="s">
        <v>139</v>
      </c>
      <c r="C74" s="7" t="s">
        <v>140</v>
      </c>
      <c r="D74" s="58">
        <v>1580</v>
      </c>
      <c r="E74" s="60">
        <v>67129</v>
      </c>
      <c r="F74" s="59">
        <f t="shared" si="1"/>
        <v>2.3536772482831565</v>
      </c>
    </row>
    <row r="75" spans="2:6" ht="15" customHeight="1">
      <c r="B75" s="6" t="s">
        <v>141</v>
      </c>
      <c r="C75" s="7" t="s">
        <v>142</v>
      </c>
      <c r="D75" s="58">
        <v>3980</v>
      </c>
      <c r="E75" s="60">
        <v>174365</v>
      </c>
      <c r="F75" s="59">
        <f t="shared" si="1"/>
        <v>2.282568175952743</v>
      </c>
    </row>
    <row r="76" spans="2:6" ht="15" customHeight="1">
      <c r="B76" s="6" t="s">
        <v>143</v>
      </c>
      <c r="C76" s="7" t="s">
        <v>144</v>
      </c>
      <c r="D76" s="58">
        <v>3360</v>
      </c>
      <c r="E76" s="60">
        <v>154184</v>
      </c>
      <c r="F76" s="59">
        <f t="shared" si="1"/>
        <v>2.1792144450786073</v>
      </c>
    </row>
    <row r="77" spans="2:6" ht="15" customHeight="1">
      <c r="B77" s="6" t="s">
        <v>145</v>
      </c>
      <c r="C77" s="7" t="s">
        <v>146</v>
      </c>
      <c r="D77" s="58">
        <v>2220</v>
      </c>
      <c r="E77" s="60">
        <v>110253</v>
      </c>
      <c r="F77" s="59">
        <f t="shared" si="1"/>
        <v>2.0135506516829476</v>
      </c>
    </row>
    <row r="78" spans="2:6" ht="15" customHeight="1">
      <c r="B78" s="6" t="s">
        <v>147</v>
      </c>
      <c r="C78" s="7" t="s">
        <v>148</v>
      </c>
      <c r="D78" s="58">
        <v>2960</v>
      </c>
      <c r="E78" s="60">
        <v>173319</v>
      </c>
      <c r="F78" s="59">
        <f t="shared" si="1"/>
        <v>1.7078335323882552</v>
      </c>
    </row>
    <row r="79" spans="2:6" ht="15" customHeight="1">
      <c r="B79" s="6" t="s">
        <v>149</v>
      </c>
      <c r="C79" s="7" t="s">
        <v>150</v>
      </c>
      <c r="D79" s="58">
        <v>22720</v>
      </c>
      <c r="E79" s="60">
        <v>474958</v>
      </c>
      <c r="F79" s="59">
        <f t="shared" si="1"/>
        <v>4.783580863992184</v>
      </c>
    </row>
    <row r="80" spans="2:6" ht="15" customHeight="1">
      <c r="B80" s="6" t="s">
        <v>151</v>
      </c>
      <c r="C80" s="7" t="s">
        <v>152</v>
      </c>
      <c r="D80" s="58">
        <v>7370</v>
      </c>
      <c r="E80" s="60">
        <v>313902</v>
      </c>
      <c r="F80" s="59">
        <f t="shared" si="1"/>
        <v>2.3478665315926626</v>
      </c>
    </row>
    <row r="81" spans="2:6" ht="15" customHeight="1">
      <c r="B81" s="6" t="s">
        <v>153</v>
      </c>
      <c r="C81" s="7" t="s">
        <v>154</v>
      </c>
      <c r="D81" s="58">
        <v>5930</v>
      </c>
      <c r="E81" s="60">
        <v>264813</v>
      </c>
      <c r="F81" s="59">
        <f t="shared" si="1"/>
        <v>2.239316045662411</v>
      </c>
    </row>
    <row r="82" spans="2:6" ht="15" customHeight="1">
      <c r="B82" s="6" t="s">
        <v>155</v>
      </c>
      <c r="C82" s="7" t="s">
        <v>156</v>
      </c>
      <c r="D82" s="58">
        <v>5180</v>
      </c>
      <c r="E82" s="60">
        <v>302921</v>
      </c>
      <c r="F82" s="59">
        <f t="shared" si="1"/>
        <v>1.710016803060864</v>
      </c>
    </row>
    <row r="83" spans="2:6" ht="15" customHeight="1">
      <c r="B83" s="6" t="s">
        <v>157</v>
      </c>
      <c r="C83" s="7" t="s">
        <v>158</v>
      </c>
      <c r="D83" s="58">
        <v>2520</v>
      </c>
      <c r="E83" s="60">
        <v>108005</v>
      </c>
      <c r="F83" s="59">
        <f t="shared" si="1"/>
        <v>2.333225313642887</v>
      </c>
    </row>
    <row r="84" spans="2:6" ht="15" customHeight="1">
      <c r="B84" s="6" t="s">
        <v>159</v>
      </c>
      <c r="C84" s="7" t="s">
        <v>160</v>
      </c>
      <c r="D84" s="58">
        <v>3900</v>
      </c>
      <c r="E84" s="60">
        <v>142240</v>
      </c>
      <c r="F84" s="59">
        <f t="shared" si="1"/>
        <v>2.7418447694038246</v>
      </c>
    </row>
    <row r="85" spans="2:6" ht="15" customHeight="1">
      <c r="B85" s="6" t="s">
        <v>161</v>
      </c>
      <c r="C85" s="7" t="s">
        <v>162</v>
      </c>
      <c r="D85" s="58">
        <v>3730</v>
      </c>
      <c r="E85" s="60">
        <v>120037</v>
      </c>
      <c r="F85" s="59">
        <f t="shared" si="1"/>
        <v>3.107375225971992</v>
      </c>
    </row>
    <row r="86" spans="2:6" ht="15" customHeight="1">
      <c r="B86" s="6" t="s">
        <v>163</v>
      </c>
      <c r="C86" s="7" t="s">
        <v>164</v>
      </c>
      <c r="D86" s="58">
        <v>3080</v>
      </c>
      <c r="E86" s="60">
        <v>71482</v>
      </c>
      <c r="F86" s="59">
        <f t="shared" si="1"/>
        <v>4.308777034777986</v>
      </c>
    </row>
    <row r="87" spans="2:6" ht="15" customHeight="1">
      <c r="B87" s="6" t="s">
        <v>165</v>
      </c>
      <c r="C87" s="7" t="s">
        <v>166</v>
      </c>
      <c r="D87" s="58">
        <v>13430</v>
      </c>
      <c r="E87" s="60">
        <v>334126</v>
      </c>
      <c r="F87" s="59">
        <f t="shared" si="1"/>
        <v>4.01944176747694</v>
      </c>
    </row>
    <row r="88" spans="2:6" ht="15" customHeight="1">
      <c r="B88" s="6" t="s">
        <v>167</v>
      </c>
      <c r="C88" s="7" t="s">
        <v>168</v>
      </c>
      <c r="D88" s="58">
        <v>6800</v>
      </c>
      <c r="E88" s="60">
        <v>152232</v>
      </c>
      <c r="F88" s="59">
        <f t="shared" si="1"/>
        <v>4.4668663618687265</v>
      </c>
    </row>
    <row r="89" spans="2:6" ht="15" customHeight="1">
      <c r="B89" s="6" t="s">
        <v>169</v>
      </c>
      <c r="C89" s="7" t="s">
        <v>170</v>
      </c>
      <c r="D89" s="58">
        <v>3670</v>
      </c>
      <c r="E89" s="60">
        <v>198098</v>
      </c>
      <c r="F89" s="59">
        <f t="shared" si="1"/>
        <v>1.8526184009934477</v>
      </c>
    </row>
    <row r="90" spans="2:6" ht="15" customHeight="1">
      <c r="B90" s="6" t="s">
        <v>171</v>
      </c>
      <c r="C90" s="7" t="s">
        <v>172</v>
      </c>
      <c r="D90" s="58">
        <v>3030</v>
      </c>
      <c r="E90" s="60">
        <v>119555</v>
      </c>
      <c r="F90" s="59">
        <f t="shared" si="1"/>
        <v>2.534398394044582</v>
      </c>
    </row>
    <row r="91" spans="2:6" ht="15" customHeight="1">
      <c r="B91" s="6" t="s">
        <v>173</v>
      </c>
      <c r="C91" s="7" t="s">
        <v>174</v>
      </c>
      <c r="D91" s="58">
        <v>3540</v>
      </c>
      <c r="E91" s="60">
        <v>113078</v>
      </c>
      <c r="F91" s="59">
        <f t="shared" si="1"/>
        <v>3.130582429827199</v>
      </c>
    </row>
    <row r="92" spans="2:6" ht="15" customHeight="1">
      <c r="B92" s="6" t="s">
        <v>175</v>
      </c>
      <c r="C92" s="7" t="s">
        <v>176</v>
      </c>
      <c r="D92" s="58">
        <v>2280</v>
      </c>
      <c r="E92" s="60">
        <v>108873</v>
      </c>
      <c r="F92" s="59">
        <f t="shared" si="1"/>
        <v>2.0941831308037804</v>
      </c>
    </row>
    <row r="93" spans="2:6" ht="15" customHeight="1">
      <c r="B93" s="6" t="s">
        <v>177</v>
      </c>
      <c r="C93" s="7" t="s">
        <v>178</v>
      </c>
      <c r="D93" s="58">
        <v>2360</v>
      </c>
      <c r="E93" s="60">
        <v>101772</v>
      </c>
      <c r="F93" s="59">
        <f t="shared" si="1"/>
        <v>2.318908933694926</v>
      </c>
    </row>
    <row r="94" spans="2:6" ht="15" customHeight="1">
      <c r="B94" s="6" t="s">
        <v>179</v>
      </c>
      <c r="C94" s="7" t="s">
        <v>180</v>
      </c>
      <c r="D94" s="58">
        <v>1260</v>
      </c>
      <c r="E94" s="60">
        <v>34913</v>
      </c>
      <c r="F94" s="59">
        <f t="shared" si="1"/>
        <v>3.608970870449403</v>
      </c>
    </row>
    <row r="95" spans="2:6" ht="15" customHeight="1">
      <c r="B95" s="6" t="s">
        <v>181</v>
      </c>
      <c r="C95" s="7" t="s">
        <v>182</v>
      </c>
      <c r="D95" s="58">
        <v>5510</v>
      </c>
      <c r="E95" s="60">
        <v>254806</v>
      </c>
      <c r="F95" s="59">
        <f t="shared" si="1"/>
        <v>2.1624294561352557</v>
      </c>
    </row>
    <row r="96" spans="2:6" ht="15" customHeight="1">
      <c r="B96" s="6" t="s">
        <v>183</v>
      </c>
      <c r="C96" s="7" t="s">
        <v>184</v>
      </c>
      <c r="D96" s="58">
        <v>9200</v>
      </c>
      <c r="E96" s="60">
        <v>309973</v>
      </c>
      <c r="F96" s="59">
        <f t="shared" si="1"/>
        <v>2.968000438747891</v>
      </c>
    </row>
    <row r="97" spans="2:6" ht="15" customHeight="1">
      <c r="B97" s="6" t="s">
        <v>185</v>
      </c>
      <c r="C97" s="7" t="s">
        <v>210</v>
      </c>
      <c r="D97" s="58">
        <v>13930</v>
      </c>
      <c r="E97" s="60">
        <v>262002</v>
      </c>
      <c r="F97" s="59">
        <f t="shared" si="1"/>
        <v>5.316753307226662</v>
      </c>
    </row>
    <row r="98" spans="2:7" ht="15" customHeight="1">
      <c r="B98" s="6" t="s">
        <v>186</v>
      </c>
      <c r="C98" s="7" t="s">
        <v>187</v>
      </c>
      <c r="D98" s="58">
        <v>9260</v>
      </c>
      <c r="E98" s="60">
        <v>271809</v>
      </c>
      <c r="F98" s="59">
        <f t="shared" si="1"/>
        <v>3.406804042544581</v>
      </c>
      <c r="G98" s="20"/>
    </row>
    <row r="99" spans="2:6" ht="15" customHeight="1">
      <c r="B99" s="6" t="s">
        <v>188</v>
      </c>
      <c r="C99" s="7" t="s">
        <v>211</v>
      </c>
      <c r="D99" s="58">
        <v>7320</v>
      </c>
      <c r="E99" s="60">
        <v>222144</v>
      </c>
      <c r="F99" s="59">
        <f t="shared" si="1"/>
        <v>3.295159896283492</v>
      </c>
    </row>
    <row r="100" spans="2:6" ht="15" customHeight="1">
      <c r="B100" s="6">
        <v>971</v>
      </c>
      <c r="C100" s="7" t="s">
        <v>189</v>
      </c>
      <c r="D100" s="57">
        <v>20866.66742286751</v>
      </c>
      <c r="E100" s="60">
        <v>92162</v>
      </c>
      <c r="F100" s="59">
        <f t="shared" si="1"/>
        <v>22.641291880457793</v>
      </c>
    </row>
    <row r="101" spans="2:6" ht="15" customHeight="1">
      <c r="B101" s="6">
        <v>972</v>
      </c>
      <c r="C101" s="7" t="s">
        <v>190</v>
      </c>
      <c r="D101" s="57">
        <v>15671.416742286752</v>
      </c>
      <c r="E101" s="60">
        <v>96758</v>
      </c>
      <c r="F101" s="59">
        <f t="shared" si="1"/>
        <v>16.19650751595398</v>
      </c>
    </row>
    <row r="102" spans="2:6" ht="15" customHeight="1">
      <c r="B102" s="6">
        <v>973</v>
      </c>
      <c r="C102" s="7" t="s">
        <v>191</v>
      </c>
      <c r="D102" s="57">
        <v>3449.571234119782</v>
      </c>
      <c r="E102" s="60">
        <v>20848</v>
      </c>
      <c r="F102" s="59">
        <f t="shared" si="1"/>
        <v>16.54629333326833</v>
      </c>
    </row>
    <row r="103" spans="2:6" ht="15" customHeight="1">
      <c r="B103" s="6">
        <v>974</v>
      </c>
      <c r="C103" s="34" t="s">
        <v>223</v>
      </c>
      <c r="D103" s="57">
        <v>24482.34460072595</v>
      </c>
      <c r="E103" s="57">
        <v>132399</v>
      </c>
      <c r="F103" s="59">
        <f t="shared" si="1"/>
        <v>18.491336491005182</v>
      </c>
    </row>
    <row r="104" spans="2:6" ht="63" customHeight="1">
      <c r="B104" s="77" t="s">
        <v>232</v>
      </c>
      <c r="C104" s="77"/>
      <c r="D104" s="77"/>
      <c r="E104" s="77"/>
      <c r="F104" s="77"/>
    </row>
    <row r="105" spans="2:4" ht="11.25">
      <c r="B105" s="13"/>
      <c r="D105" s="24"/>
    </row>
    <row r="106" spans="2:4" ht="11.25">
      <c r="B106" s="13"/>
      <c r="D106" s="23"/>
    </row>
  </sheetData>
  <sheetProtection/>
  <mergeCells count="2">
    <mergeCell ref="B104:F104"/>
    <mergeCell ref="B2:F2"/>
  </mergeCells>
  <printOptions/>
  <pageMargins left="0.787401575" right="0.787401575" top="0.984251969" bottom="0.984251969" header="0.4921259845" footer="0.4921259845"/>
  <pageSetup horizontalDpi="600" verticalDpi="600" orientation="landscape" paperSize="9" r:id="rId1"/>
  <ignoredErrors>
    <ignoredError sqref="B4:B22 B25:B99" numberStoredAsText="1"/>
  </ignoredErrors>
</worksheet>
</file>

<file path=xl/worksheets/sheet4.xml><?xml version="1.0" encoding="utf-8"?>
<worksheet xmlns="http://schemas.openxmlformats.org/spreadsheetml/2006/main" xmlns:r="http://schemas.openxmlformats.org/officeDocument/2006/relationships">
  <dimension ref="B2:F168"/>
  <sheetViews>
    <sheetView showGridLines="0" tabSelected="1" zoomScalePageLayoutView="0" workbookViewId="0" topLeftCell="A1">
      <selection activeCell="I5" sqref="I5"/>
    </sheetView>
  </sheetViews>
  <sheetFormatPr defaultColWidth="11.421875" defaultRowHeight="12.75"/>
  <cols>
    <col min="1" max="1" width="3.421875" style="0" customWidth="1"/>
    <col min="2" max="2" width="9.140625" style="0" customWidth="1"/>
    <col min="3" max="3" width="8.00390625" style="0" customWidth="1"/>
    <col min="4" max="4" width="21.7109375" style="0" customWidth="1"/>
  </cols>
  <sheetData>
    <row r="2" spans="2:6" ht="35.25" customHeight="1">
      <c r="B2" s="84" t="s">
        <v>230</v>
      </c>
      <c r="C2" s="76"/>
      <c r="D2" s="76"/>
      <c r="E2" s="76"/>
      <c r="F2" s="76"/>
    </row>
    <row r="3" spans="2:6" ht="12.75">
      <c r="B3" s="82" t="s">
        <v>215</v>
      </c>
      <c r="C3" s="83"/>
      <c r="D3" s="39"/>
      <c r="E3" s="39"/>
      <c r="F3" s="39"/>
    </row>
    <row r="4" spans="2:6" ht="12.75">
      <c r="B4" s="40">
        <v>803.2</v>
      </c>
      <c r="C4" s="40">
        <v>0</v>
      </c>
      <c r="D4" s="40"/>
      <c r="E4" s="40">
        <f>+B4-C4</f>
        <v>803.2</v>
      </c>
      <c r="F4" s="40"/>
    </row>
    <row r="5" spans="2:6" ht="12.75">
      <c r="B5" s="40" t="s">
        <v>216</v>
      </c>
      <c r="C5" s="40" t="s">
        <v>216</v>
      </c>
      <c r="D5" s="40" t="s">
        <v>217</v>
      </c>
      <c r="E5" s="40" t="s">
        <v>218</v>
      </c>
      <c r="F5" s="40"/>
    </row>
    <row r="6" spans="2:6" ht="15" customHeight="1">
      <c r="B6" s="39">
        <v>0</v>
      </c>
      <c r="C6" s="39">
        <f aca="true" t="shared" si="0" ref="C6:C69">+B6</f>
        <v>0</v>
      </c>
      <c r="D6" s="39">
        <v>803.2</v>
      </c>
      <c r="E6" s="39">
        <f>D6+B6</f>
        <v>803.2</v>
      </c>
      <c r="F6" s="39">
        <f>E6-D6</f>
        <v>0</v>
      </c>
    </row>
    <row r="7" spans="2:6" ht="15" customHeight="1">
      <c r="B7" s="39">
        <v>5</v>
      </c>
      <c r="C7" s="39">
        <f t="shared" si="0"/>
        <v>5</v>
      </c>
      <c r="D7" s="39">
        <f>$B$4-C7</f>
        <v>798.2</v>
      </c>
      <c r="E7" s="39">
        <f aca="true" t="shared" si="1" ref="E7:E70">D7+B7</f>
        <v>803.2</v>
      </c>
      <c r="F7" s="39">
        <f aca="true" t="shared" si="2" ref="F7:F70">E7-D7</f>
        <v>5</v>
      </c>
    </row>
    <row r="8" spans="2:6" ht="15" customHeight="1">
      <c r="B8" s="39">
        <v>10</v>
      </c>
      <c r="C8" s="39">
        <f t="shared" si="0"/>
        <v>10</v>
      </c>
      <c r="D8" s="39">
        <f aca="true" t="shared" si="3" ref="D8:D71">$B$4-C8</f>
        <v>793.2</v>
      </c>
      <c r="E8" s="39">
        <f t="shared" si="1"/>
        <v>803.2</v>
      </c>
      <c r="F8" s="39">
        <f t="shared" si="2"/>
        <v>10</v>
      </c>
    </row>
    <row r="9" spans="2:6" ht="15" customHeight="1">
      <c r="B9" s="39">
        <v>15</v>
      </c>
      <c r="C9" s="39">
        <f t="shared" si="0"/>
        <v>15</v>
      </c>
      <c r="D9" s="39">
        <f t="shared" si="3"/>
        <v>788.2</v>
      </c>
      <c r="E9" s="39">
        <f t="shared" si="1"/>
        <v>803.2</v>
      </c>
      <c r="F9" s="39">
        <f t="shared" si="2"/>
        <v>15</v>
      </c>
    </row>
    <row r="10" spans="2:6" ht="15" customHeight="1">
      <c r="B10" s="39">
        <v>20</v>
      </c>
      <c r="C10" s="39">
        <f t="shared" si="0"/>
        <v>20</v>
      </c>
      <c r="D10" s="39">
        <f t="shared" si="3"/>
        <v>783.2</v>
      </c>
      <c r="E10" s="39">
        <f t="shared" si="1"/>
        <v>803.2</v>
      </c>
      <c r="F10" s="39">
        <f t="shared" si="2"/>
        <v>20</v>
      </c>
    </row>
    <row r="11" spans="2:6" ht="15" customHeight="1">
      <c r="B11" s="39">
        <v>25</v>
      </c>
      <c r="C11" s="39">
        <f t="shared" si="0"/>
        <v>25</v>
      </c>
      <c r="D11" s="39">
        <f t="shared" si="3"/>
        <v>778.2</v>
      </c>
      <c r="E11" s="39">
        <f t="shared" si="1"/>
        <v>803.2</v>
      </c>
      <c r="F11" s="39">
        <f t="shared" si="2"/>
        <v>25</v>
      </c>
    </row>
    <row r="12" spans="2:6" ht="15" customHeight="1">
      <c r="B12" s="39">
        <v>30</v>
      </c>
      <c r="C12" s="39">
        <f t="shared" si="0"/>
        <v>30</v>
      </c>
      <c r="D12" s="39">
        <f t="shared" si="3"/>
        <v>773.2</v>
      </c>
      <c r="E12" s="39">
        <f t="shared" si="1"/>
        <v>803.2</v>
      </c>
      <c r="F12" s="39">
        <f t="shared" si="2"/>
        <v>30</v>
      </c>
    </row>
    <row r="13" spans="2:6" ht="15" customHeight="1">
      <c r="B13" s="39">
        <v>35</v>
      </c>
      <c r="C13" s="39">
        <f t="shared" si="0"/>
        <v>35</v>
      </c>
      <c r="D13" s="39">
        <f t="shared" si="3"/>
        <v>768.2</v>
      </c>
      <c r="E13" s="39">
        <f t="shared" si="1"/>
        <v>803.2</v>
      </c>
      <c r="F13" s="39">
        <f t="shared" si="2"/>
        <v>35</v>
      </c>
    </row>
    <row r="14" spans="2:6" ht="15" customHeight="1">
      <c r="B14" s="39">
        <v>40</v>
      </c>
      <c r="C14" s="39">
        <f t="shared" si="0"/>
        <v>40</v>
      </c>
      <c r="D14" s="39">
        <f t="shared" si="3"/>
        <v>763.2</v>
      </c>
      <c r="E14" s="39">
        <f t="shared" si="1"/>
        <v>803.2</v>
      </c>
      <c r="F14" s="39">
        <f t="shared" si="2"/>
        <v>40</v>
      </c>
    </row>
    <row r="15" spans="2:6" ht="15" customHeight="1">
      <c r="B15" s="39">
        <v>45</v>
      </c>
      <c r="C15" s="39">
        <f t="shared" si="0"/>
        <v>45</v>
      </c>
      <c r="D15" s="39">
        <f t="shared" si="3"/>
        <v>758.2</v>
      </c>
      <c r="E15" s="39">
        <f t="shared" si="1"/>
        <v>803.2</v>
      </c>
      <c r="F15" s="39">
        <f t="shared" si="2"/>
        <v>45</v>
      </c>
    </row>
    <row r="16" spans="2:6" ht="15" customHeight="1">
      <c r="B16" s="39">
        <v>50</v>
      </c>
      <c r="C16" s="39">
        <f t="shared" si="0"/>
        <v>50</v>
      </c>
      <c r="D16" s="39">
        <f t="shared" si="3"/>
        <v>753.2</v>
      </c>
      <c r="E16" s="39">
        <f t="shared" si="1"/>
        <v>803.2</v>
      </c>
      <c r="F16" s="39">
        <f t="shared" si="2"/>
        <v>50</v>
      </c>
    </row>
    <row r="17" spans="2:6" ht="15" customHeight="1">
      <c r="B17" s="39">
        <v>55</v>
      </c>
      <c r="C17" s="39">
        <f t="shared" si="0"/>
        <v>55</v>
      </c>
      <c r="D17" s="39">
        <f t="shared" si="3"/>
        <v>748.2</v>
      </c>
      <c r="E17" s="39">
        <f t="shared" si="1"/>
        <v>803.2</v>
      </c>
      <c r="F17" s="39">
        <f t="shared" si="2"/>
        <v>55</v>
      </c>
    </row>
    <row r="18" spans="2:6" ht="15" customHeight="1">
      <c r="B18" s="39">
        <v>60</v>
      </c>
      <c r="C18" s="39">
        <f t="shared" si="0"/>
        <v>60</v>
      </c>
      <c r="D18" s="39">
        <f t="shared" si="3"/>
        <v>743.2</v>
      </c>
      <c r="E18" s="39">
        <f t="shared" si="1"/>
        <v>803.2</v>
      </c>
      <c r="F18" s="39">
        <f t="shared" si="2"/>
        <v>60</v>
      </c>
    </row>
    <row r="19" spans="2:6" ht="15" customHeight="1">
      <c r="B19" s="39">
        <v>65</v>
      </c>
      <c r="C19" s="39">
        <f t="shared" si="0"/>
        <v>65</v>
      </c>
      <c r="D19" s="39">
        <f t="shared" si="3"/>
        <v>738.2</v>
      </c>
      <c r="E19" s="39">
        <f t="shared" si="1"/>
        <v>803.2</v>
      </c>
      <c r="F19" s="39">
        <f t="shared" si="2"/>
        <v>65</v>
      </c>
    </row>
    <row r="20" spans="2:6" ht="15" customHeight="1">
      <c r="B20" s="39">
        <v>70</v>
      </c>
      <c r="C20" s="39">
        <f t="shared" si="0"/>
        <v>70</v>
      </c>
      <c r="D20" s="39">
        <f t="shared" si="3"/>
        <v>733.2</v>
      </c>
      <c r="E20" s="39">
        <f t="shared" si="1"/>
        <v>803.2</v>
      </c>
      <c r="F20" s="39">
        <f t="shared" si="2"/>
        <v>70</v>
      </c>
    </row>
    <row r="21" spans="2:6" ht="15" customHeight="1">
      <c r="B21" s="39">
        <v>75</v>
      </c>
      <c r="C21" s="39">
        <f t="shared" si="0"/>
        <v>75</v>
      </c>
      <c r="D21" s="39">
        <f t="shared" si="3"/>
        <v>728.2</v>
      </c>
      <c r="E21" s="39">
        <f t="shared" si="1"/>
        <v>803.2</v>
      </c>
      <c r="F21" s="39">
        <f t="shared" si="2"/>
        <v>75</v>
      </c>
    </row>
    <row r="22" spans="2:6" ht="15" customHeight="1">
      <c r="B22" s="39">
        <v>80</v>
      </c>
      <c r="C22" s="39">
        <f t="shared" si="0"/>
        <v>80</v>
      </c>
      <c r="D22" s="39">
        <f t="shared" si="3"/>
        <v>723.2</v>
      </c>
      <c r="E22" s="39">
        <f t="shared" si="1"/>
        <v>803.2</v>
      </c>
      <c r="F22" s="39">
        <f t="shared" si="2"/>
        <v>80</v>
      </c>
    </row>
    <row r="23" spans="2:6" ht="15" customHeight="1">
      <c r="B23" s="39">
        <v>85</v>
      </c>
      <c r="C23" s="39">
        <f t="shared" si="0"/>
        <v>85</v>
      </c>
      <c r="D23" s="39">
        <f t="shared" si="3"/>
        <v>718.2</v>
      </c>
      <c r="E23" s="39">
        <f t="shared" si="1"/>
        <v>803.2</v>
      </c>
      <c r="F23" s="39">
        <f t="shared" si="2"/>
        <v>85</v>
      </c>
    </row>
    <row r="24" spans="2:6" ht="15" customHeight="1">
      <c r="B24" s="39">
        <v>90</v>
      </c>
      <c r="C24" s="39">
        <f t="shared" si="0"/>
        <v>90</v>
      </c>
      <c r="D24" s="39">
        <f t="shared" si="3"/>
        <v>713.2</v>
      </c>
      <c r="E24" s="39">
        <f t="shared" si="1"/>
        <v>803.2</v>
      </c>
      <c r="F24" s="39">
        <f t="shared" si="2"/>
        <v>90</v>
      </c>
    </row>
    <row r="25" spans="2:6" ht="15" customHeight="1">
      <c r="B25" s="39">
        <v>95</v>
      </c>
      <c r="C25" s="39">
        <f t="shared" si="0"/>
        <v>95</v>
      </c>
      <c r="D25" s="39">
        <f t="shared" si="3"/>
        <v>708.2</v>
      </c>
      <c r="E25" s="39">
        <f t="shared" si="1"/>
        <v>803.2</v>
      </c>
      <c r="F25" s="39">
        <f t="shared" si="2"/>
        <v>95</v>
      </c>
    </row>
    <row r="26" spans="2:6" ht="15" customHeight="1">
      <c r="B26" s="39">
        <v>100</v>
      </c>
      <c r="C26" s="39">
        <f t="shared" si="0"/>
        <v>100</v>
      </c>
      <c r="D26" s="39">
        <f t="shared" si="3"/>
        <v>703.2</v>
      </c>
      <c r="E26" s="39">
        <f t="shared" si="1"/>
        <v>803.2</v>
      </c>
      <c r="F26" s="39">
        <f t="shared" si="2"/>
        <v>100</v>
      </c>
    </row>
    <row r="27" spans="2:6" ht="15" customHeight="1">
      <c r="B27" s="39">
        <v>105</v>
      </c>
      <c r="C27" s="39">
        <f t="shared" si="0"/>
        <v>105</v>
      </c>
      <c r="D27" s="39">
        <f t="shared" si="3"/>
        <v>698.2</v>
      </c>
      <c r="E27" s="39">
        <f t="shared" si="1"/>
        <v>803.2</v>
      </c>
      <c r="F27" s="39">
        <f t="shared" si="2"/>
        <v>105</v>
      </c>
    </row>
    <row r="28" spans="2:6" ht="15" customHeight="1">
      <c r="B28" s="39">
        <v>110</v>
      </c>
      <c r="C28" s="39">
        <f t="shared" si="0"/>
        <v>110</v>
      </c>
      <c r="D28" s="39">
        <f t="shared" si="3"/>
        <v>693.2</v>
      </c>
      <c r="E28" s="39">
        <f t="shared" si="1"/>
        <v>803.2</v>
      </c>
      <c r="F28" s="39">
        <f t="shared" si="2"/>
        <v>110</v>
      </c>
    </row>
    <row r="29" spans="2:6" ht="15" customHeight="1">
      <c r="B29" s="39">
        <v>115</v>
      </c>
      <c r="C29" s="39">
        <f t="shared" si="0"/>
        <v>115</v>
      </c>
      <c r="D29" s="39">
        <f t="shared" si="3"/>
        <v>688.2</v>
      </c>
      <c r="E29" s="39">
        <f t="shared" si="1"/>
        <v>803.2</v>
      </c>
      <c r="F29" s="39">
        <f t="shared" si="2"/>
        <v>115</v>
      </c>
    </row>
    <row r="30" spans="2:6" ht="15" customHeight="1">
      <c r="B30" s="39">
        <v>120</v>
      </c>
      <c r="C30" s="39">
        <f t="shared" si="0"/>
        <v>120</v>
      </c>
      <c r="D30" s="39">
        <f t="shared" si="3"/>
        <v>683.2</v>
      </c>
      <c r="E30" s="39">
        <f t="shared" si="1"/>
        <v>803.2</v>
      </c>
      <c r="F30" s="39">
        <f t="shared" si="2"/>
        <v>120</v>
      </c>
    </row>
    <row r="31" spans="2:6" ht="15" customHeight="1">
      <c r="B31" s="39">
        <v>125</v>
      </c>
      <c r="C31" s="39">
        <f t="shared" si="0"/>
        <v>125</v>
      </c>
      <c r="D31" s="39">
        <f t="shared" si="3"/>
        <v>678.2</v>
      </c>
      <c r="E31" s="39">
        <f t="shared" si="1"/>
        <v>803.2</v>
      </c>
      <c r="F31" s="39">
        <f t="shared" si="2"/>
        <v>125</v>
      </c>
    </row>
    <row r="32" spans="2:6" ht="15" customHeight="1">
      <c r="B32" s="39">
        <v>130</v>
      </c>
      <c r="C32" s="39">
        <f t="shared" si="0"/>
        <v>130</v>
      </c>
      <c r="D32" s="39">
        <f t="shared" si="3"/>
        <v>673.2</v>
      </c>
      <c r="E32" s="39">
        <f t="shared" si="1"/>
        <v>803.2</v>
      </c>
      <c r="F32" s="39">
        <f t="shared" si="2"/>
        <v>130</v>
      </c>
    </row>
    <row r="33" spans="2:6" ht="15" customHeight="1">
      <c r="B33" s="39">
        <v>135</v>
      </c>
      <c r="C33" s="39">
        <f t="shared" si="0"/>
        <v>135</v>
      </c>
      <c r="D33" s="39">
        <f t="shared" si="3"/>
        <v>668.2</v>
      </c>
      <c r="E33" s="39">
        <f t="shared" si="1"/>
        <v>803.2</v>
      </c>
      <c r="F33" s="39">
        <f t="shared" si="2"/>
        <v>135</v>
      </c>
    </row>
    <row r="34" spans="2:6" ht="15" customHeight="1">
      <c r="B34" s="39">
        <v>140</v>
      </c>
      <c r="C34" s="39">
        <f t="shared" si="0"/>
        <v>140</v>
      </c>
      <c r="D34" s="39">
        <f t="shared" si="3"/>
        <v>663.2</v>
      </c>
      <c r="E34" s="39">
        <f t="shared" si="1"/>
        <v>803.2</v>
      </c>
      <c r="F34" s="39">
        <f t="shared" si="2"/>
        <v>140</v>
      </c>
    </row>
    <row r="35" spans="2:6" ht="15" customHeight="1">
      <c r="B35" s="39">
        <v>145</v>
      </c>
      <c r="C35" s="39">
        <f t="shared" si="0"/>
        <v>145</v>
      </c>
      <c r="D35" s="39">
        <f t="shared" si="3"/>
        <v>658.2</v>
      </c>
      <c r="E35" s="39">
        <f t="shared" si="1"/>
        <v>803.2</v>
      </c>
      <c r="F35" s="39">
        <f t="shared" si="2"/>
        <v>145</v>
      </c>
    </row>
    <row r="36" spans="2:6" ht="15" customHeight="1">
      <c r="B36" s="39">
        <v>150</v>
      </c>
      <c r="C36" s="39">
        <f t="shared" si="0"/>
        <v>150</v>
      </c>
      <c r="D36" s="39">
        <f t="shared" si="3"/>
        <v>653.2</v>
      </c>
      <c r="E36" s="39">
        <f t="shared" si="1"/>
        <v>803.2</v>
      </c>
      <c r="F36" s="39">
        <f t="shared" si="2"/>
        <v>150</v>
      </c>
    </row>
    <row r="37" spans="2:6" ht="15" customHeight="1">
      <c r="B37" s="39">
        <v>155</v>
      </c>
      <c r="C37" s="39">
        <f t="shared" si="0"/>
        <v>155</v>
      </c>
      <c r="D37" s="39">
        <f t="shared" si="3"/>
        <v>648.2</v>
      </c>
      <c r="E37" s="39">
        <f t="shared" si="1"/>
        <v>803.2</v>
      </c>
      <c r="F37" s="39">
        <f t="shared" si="2"/>
        <v>155</v>
      </c>
    </row>
    <row r="38" spans="2:6" ht="15" customHeight="1">
      <c r="B38" s="39">
        <v>160</v>
      </c>
      <c r="C38" s="39">
        <f t="shared" si="0"/>
        <v>160</v>
      </c>
      <c r="D38" s="39">
        <f t="shared" si="3"/>
        <v>643.2</v>
      </c>
      <c r="E38" s="39">
        <f t="shared" si="1"/>
        <v>803.2</v>
      </c>
      <c r="F38" s="39">
        <f t="shared" si="2"/>
        <v>160</v>
      </c>
    </row>
    <row r="39" spans="2:6" ht="15" customHeight="1">
      <c r="B39" s="39">
        <v>165</v>
      </c>
      <c r="C39" s="39">
        <f t="shared" si="0"/>
        <v>165</v>
      </c>
      <c r="D39" s="39">
        <f t="shared" si="3"/>
        <v>638.2</v>
      </c>
      <c r="E39" s="39">
        <f t="shared" si="1"/>
        <v>803.2</v>
      </c>
      <c r="F39" s="39">
        <f t="shared" si="2"/>
        <v>165</v>
      </c>
    </row>
    <row r="40" spans="2:6" ht="15" customHeight="1">
      <c r="B40" s="39">
        <v>170</v>
      </c>
      <c r="C40" s="39">
        <f t="shared" si="0"/>
        <v>170</v>
      </c>
      <c r="D40" s="39">
        <f t="shared" si="3"/>
        <v>633.2</v>
      </c>
      <c r="E40" s="39">
        <f t="shared" si="1"/>
        <v>803.2</v>
      </c>
      <c r="F40" s="39">
        <f t="shared" si="2"/>
        <v>170</v>
      </c>
    </row>
    <row r="41" spans="2:6" ht="15" customHeight="1">
      <c r="B41" s="39">
        <v>175</v>
      </c>
      <c r="C41" s="39">
        <f t="shared" si="0"/>
        <v>175</v>
      </c>
      <c r="D41" s="39">
        <f t="shared" si="3"/>
        <v>628.2</v>
      </c>
      <c r="E41" s="39">
        <f t="shared" si="1"/>
        <v>803.2</v>
      </c>
      <c r="F41" s="39">
        <f t="shared" si="2"/>
        <v>175</v>
      </c>
    </row>
    <row r="42" spans="2:6" ht="15" customHeight="1">
      <c r="B42" s="39">
        <v>180</v>
      </c>
      <c r="C42" s="39">
        <f t="shared" si="0"/>
        <v>180</v>
      </c>
      <c r="D42" s="39">
        <f t="shared" si="3"/>
        <v>623.2</v>
      </c>
      <c r="E42" s="39">
        <f t="shared" si="1"/>
        <v>803.2</v>
      </c>
      <c r="F42" s="39">
        <f t="shared" si="2"/>
        <v>180</v>
      </c>
    </row>
    <row r="43" spans="2:6" ht="15" customHeight="1">
      <c r="B43" s="39">
        <v>185</v>
      </c>
      <c r="C43" s="39">
        <f t="shared" si="0"/>
        <v>185</v>
      </c>
      <c r="D43" s="39">
        <f t="shared" si="3"/>
        <v>618.2</v>
      </c>
      <c r="E43" s="39">
        <f t="shared" si="1"/>
        <v>803.2</v>
      </c>
      <c r="F43" s="39">
        <f t="shared" si="2"/>
        <v>185</v>
      </c>
    </row>
    <row r="44" spans="2:6" ht="15" customHeight="1">
      <c r="B44" s="39">
        <v>190</v>
      </c>
      <c r="C44" s="39">
        <f t="shared" si="0"/>
        <v>190</v>
      </c>
      <c r="D44" s="39">
        <f t="shared" si="3"/>
        <v>613.2</v>
      </c>
      <c r="E44" s="39">
        <f t="shared" si="1"/>
        <v>803.2</v>
      </c>
      <c r="F44" s="39">
        <f t="shared" si="2"/>
        <v>190</v>
      </c>
    </row>
    <row r="45" spans="2:6" ht="15" customHeight="1">
      <c r="B45" s="39">
        <v>195</v>
      </c>
      <c r="C45" s="39">
        <f t="shared" si="0"/>
        <v>195</v>
      </c>
      <c r="D45" s="39">
        <f t="shared" si="3"/>
        <v>608.2</v>
      </c>
      <c r="E45" s="39">
        <f t="shared" si="1"/>
        <v>803.2</v>
      </c>
      <c r="F45" s="39">
        <f t="shared" si="2"/>
        <v>195</v>
      </c>
    </row>
    <row r="46" spans="2:6" ht="15" customHeight="1">
      <c r="B46" s="39">
        <v>200</v>
      </c>
      <c r="C46" s="39">
        <f t="shared" si="0"/>
        <v>200</v>
      </c>
      <c r="D46" s="39">
        <f t="shared" si="3"/>
        <v>603.2</v>
      </c>
      <c r="E46" s="39">
        <f t="shared" si="1"/>
        <v>803.2</v>
      </c>
      <c r="F46" s="39">
        <f t="shared" si="2"/>
        <v>200</v>
      </c>
    </row>
    <row r="47" spans="2:6" ht="15" customHeight="1">
      <c r="B47" s="39">
        <v>205</v>
      </c>
      <c r="C47" s="39">
        <f t="shared" si="0"/>
        <v>205</v>
      </c>
      <c r="D47" s="39">
        <f t="shared" si="3"/>
        <v>598.2</v>
      </c>
      <c r="E47" s="39">
        <f t="shared" si="1"/>
        <v>803.2</v>
      </c>
      <c r="F47" s="39">
        <f t="shared" si="2"/>
        <v>205</v>
      </c>
    </row>
    <row r="48" spans="2:6" ht="15" customHeight="1">
      <c r="B48" s="39">
        <v>210</v>
      </c>
      <c r="C48" s="39">
        <f t="shared" si="0"/>
        <v>210</v>
      </c>
      <c r="D48" s="39">
        <f t="shared" si="3"/>
        <v>593.2</v>
      </c>
      <c r="E48" s="39">
        <f t="shared" si="1"/>
        <v>803.2</v>
      </c>
      <c r="F48" s="39">
        <f t="shared" si="2"/>
        <v>210</v>
      </c>
    </row>
    <row r="49" spans="2:6" ht="15" customHeight="1">
      <c r="B49" s="39">
        <v>215</v>
      </c>
      <c r="C49" s="39">
        <f t="shared" si="0"/>
        <v>215</v>
      </c>
      <c r="D49" s="39">
        <f t="shared" si="3"/>
        <v>588.2</v>
      </c>
      <c r="E49" s="39">
        <f t="shared" si="1"/>
        <v>803.2</v>
      </c>
      <c r="F49" s="39">
        <f t="shared" si="2"/>
        <v>215</v>
      </c>
    </row>
    <row r="50" spans="2:6" ht="15" customHeight="1">
      <c r="B50" s="39">
        <v>220</v>
      </c>
      <c r="C50" s="39">
        <f t="shared" si="0"/>
        <v>220</v>
      </c>
      <c r="D50" s="39">
        <f t="shared" si="3"/>
        <v>583.2</v>
      </c>
      <c r="E50" s="39">
        <f t="shared" si="1"/>
        <v>803.2</v>
      </c>
      <c r="F50" s="39">
        <f t="shared" si="2"/>
        <v>220</v>
      </c>
    </row>
    <row r="51" spans="2:6" ht="15" customHeight="1">
      <c r="B51" s="39">
        <v>225</v>
      </c>
      <c r="C51" s="39">
        <f t="shared" si="0"/>
        <v>225</v>
      </c>
      <c r="D51" s="39">
        <f t="shared" si="3"/>
        <v>578.2</v>
      </c>
      <c r="E51" s="39">
        <f t="shared" si="1"/>
        <v>803.2</v>
      </c>
      <c r="F51" s="39">
        <f t="shared" si="2"/>
        <v>225</v>
      </c>
    </row>
    <row r="52" spans="2:6" ht="15" customHeight="1">
      <c r="B52" s="39">
        <v>230</v>
      </c>
      <c r="C52" s="39">
        <f t="shared" si="0"/>
        <v>230</v>
      </c>
      <c r="D52" s="39">
        <f t="shared" si="3"/>
        <v>573.2</v>
      </c>
      <c r="E52" s="39">
        <f t="shared" si="1"/>
        <v>803.2</v>
      </c>
      <c r="F52" s="39">
        <f t="shared" si="2"/>
        <v>230</v>
      </c>
    </row>
    <row r="53" spans="2:6" ht="15" customHeight="1">
      <c r="B53" s="39">
        <v>235</v>
      </c>
      <c r="C53" s="39">
        <f t="shared" si="0"/>
        <v>235</v>
      </c>
      <c r="D53" s="39">
        <f t="shared" si="3"/>
        <v>568.2</v>
      </c>
      <c r="E53" s="39">
        <f t="shared" si="1"/>
        <v>803.2</v>
      </c>
      <c r="F53" s="39">
        <f t="shared" si="2"/>
        <v>235</v>
      </c>
    </row>
    <row r="54" spans="2:6" ht="15" customHeight="1">
      <c r="B54" s="39">
        <v>240</v>
      </c>
      <c r="C54" s="39">
        <f t="shared" si="0"/>
        <v>240</v>
      </c>
      <c r="D54" s="39">
        <f t="shared" si="3"/>
        <v>563.2</v>
      </c>
      <c r="E54" s="39">
        <f t="shared" si="1"/>
        <v>803.2</v>
      </c>
      <c r="F54" s="39">
        <f t="shared" si="2"/>
        <v>240</v>
      </c>
    </row>
    <row r="55" spans="2:6" ht="15" customHeight="1">
      <c r="B55" s="39">
        <v>245</v>
      </c>
      <c r="C55" s="39">
        <f t="shared" si="0"/>
        <v>245</v>
      </c>
      <c r="D55" s="39">
        <f t="shared" si="3"/>
        <v>558.2</v>
      </c>
      <c r="E55" s="39">
        <f t="shared" si="1"/>
        <v>803.2</v>
      </c>
      <c r="F55" s="39">
        <f t="shared" si="2"/>
        <v>245</v>
      </c>
    </row>
    <row r="56" spans="2:6" ht="15" customHeight="1">
      <c r="B56" s="39">
        <v>250</v>
      </c>
      <c r="C56" s="39">
        <f t="shared" si="0"/>
        <v>250</v>
      </c>
      <c r="D56" s="39">
        <f t="shared" si="3"/>
        <v>553.2</v>
      </c>
      <c r="E56" s="39">
        <f t="shared" si="1"/>
        <v>803.2</v>
      </c>
      <c r="F56" s="39">
        <f t="shared" si="2"/>
        <v>250</v>
      </c>
    </row>
    <row r="57" spans="2:6" ht="15" customHeight="1">
      <c r="B57" s="39">
        <v>255</v>
      </c>
      <c r="C57" s="39">
        <f t="shared" si="0"/>
        <v>255</v>
      </c>
      <c r="D57" s="39">
        <f t="shared" si="3"/>
        <v>548.2</v>
      </c>
      <c r="E57" s="39">
        <f t="shared" si="1"/>
        <v>803.2</v>
      </c>
      <c r="F57" s="39">
        <f t="shared" si="2"/>
        <v>255</v>
      </c>
    </row>
    <row r="58" spans="2:6" ht="15" customHeight="1">
      <c r="B58" s="39">
        <v>260</v>
      </c>
      <c r="C58" s="39">
        <f t="shared" si="0"/>
        <v>260</v>
      </c>
      <c r="D58" s="39">
        <f t="shared" si="3"/>
        <v>543.2</v>
      </c>
      <c r="E58" s="39">
        <f t="shared" si="1"/>
        <v>803.2</v>
      </c>
      <c r="F58" s="39">
        <f t="shared" si="2"/>
        <v>260</v>
      </c>
    </row>
    <row r="59" spans="2:6" ht="15" customHeight="1">
      <c r="B59" s="39">
        <v>265</v>
      </c>
      <c r="C59" s="39">
        <f t="shared" si="0"/>
        <v>265</v>
      </c>
      <c r="D59" s="39">
        <f t="shared" si="3"/>
        <v>538.2</v>
      </c>
      <c r="E59" s="39">
        <f t="shared" si="1"/>
        <v>803.2</v>
      </c>
      <c r="F59" s="39">
        <f t="shared" si="2"/>
        <v>265</v>
      </c>
    </row>
    <row r="60" spans="2:6" ht="15" customHeight="1">
      <c r="B60" s="39">
        <v>270</v>
      </c>
      <c r="C60" s="39">
        <f t="shared" si="0"/>
        <v>270</v>
      </c>
      <c r="D60" s="39">
        <f t="shared" si="3"/>
        <v>533.2</v>
      </c>
      <c r="E60" s="39">
        <f t="shared" si="1"/>
        <v>803.2</v>
      </c>
      <c r="F60" s="39">
        <f t="shared" si="2"/>
        <v>270</v>
      </c>
    </row>
    <row r="61" spans="2:6" ht="15" customHeight="1">
      <c r="B61" s="39">
        <v>275</v>
      </c>
      <c r="C61" s="39">
        <f t="shared" si="0"/>
        <v>275</v>
      </c>
      <c r="D61" s="39">
        <f t="shared" si="3"/>
        <v>528.2</v>
      </c>
      <c r="E61" s="39">
        <f t="shared" si="1"/>
        <v>803.2</v>
      </c>
      <c r="F61" s="39">
        <f t="shared" si="2"/>
        <v>275</v>
      </c>
    </row>
    <row r="62" spans="2:6" ht="15" customHeight="1">
      <c r="B62" s="39">
        <v>280</v>
      </c>
      <c r="C62" s="39">
        <f t="shared" si="0"/>
        <v>280</v>
      </c>
      <c r="D62" s="39">
        <f t="shared" si="3"/>
        <v>523.2</v>
      </c>
      <c r="E62" s="39">
        <f t="shared" si="1"/>
        <v>803.2</v>
      </c>
      <c r="F62" s="39">
        <f t="shared" si="2"/>
        <v>280</v>
      </c>
    </row>
    <row r="63" spans="2:6" ht="15" customHeight="1">
      <c r="B63" s="39">
        <v>285</v>
      </c>
      <c r="C63" s="39">
        <f t="shared" si="0"/>
        <v>285</v>
      </c>
      <c r="D63" s="39">
        <f t="shared" si="3"/>
        <v>518.2</v>
      </c>
      <c r="E63" s="39">
        <f t="shared" si="1"/>
        <v>803.2</v>
      </c>
      <c r="F63" s="39">
        <f t="shared" si="2"/>
        <v>285</v>
      </c>
    </row>
    <row r="64" spans="2:6" ht="15" customHeight="1">
      <c r="B64" s="39">
        <v>290</v>
      </c>
      <c r="C64" s="39">
        <f t="shared" si="0"/>
        <v>290</v>
      </c>
      <c r="D64" s="39">
        <f t="shared" si="3"/>
        <v>513.2</v>
      </c>
      <c r="E64" s="39">
        <f t="shared" si="1"/>
        <v>803.2</v>
      </c>
      <c r="F64" s="39">
        <f t="shared" si="2"/>
        <v>290</v>
      </c>
    </row>
    <row r="65" spans="2:6" ht="15" customHeight="1">
      <c r="B65" s="39">
        <v>295</v>
      </c>
      <c r="C65" s="39">
        <f t="shared" si="0"/>
        <v>295</v>
      </c>
      <c r="D65" s="39">
        <f t="shared" si="3"/>
        <v>508.20000000000005</v>
      </c>
      <c r="E65" s="39">
        <f t="shared" si="1"/>
        <v>803.2</v>
      </c>
      <c r="F65" s="39">
        <f t="shared" si="2"/>
        <v>295</v>
      </c>
    </row>
    <row r="66" spans="2:6" ht="15" customHeight="1">
      <c r="B66" s="39">
        <v>300</v>
      </c>
      <c r="C66" s="39">
        <f t="shared" si="0"/>
        <v>300</v>
      </c>
      <c r="D66" s="39">
        <f t="shared" si="3"/>
        <v>503.20000000000005</v>
      </c>
      <c r="E66" s="39">
        <f t="shared" si="1"/>
        <v>803.2</v>
      </c>
      <c r="F66" s="39">
        <f t="shared" si="2"/>
        <v>300</v>
      </c>
    </row>
    <row r="67" spans="2:6" ht="15" customHeight="1">
      <c r="B67" s="39">
        <v>305</v>
      </c>
      <c r="C67" s="39">
        <f t="shared" si="0"/>
        <v>305</v>
      </c>
      <c r="D67" s="39">
        <f t="shared" si="3"/>
        <v>498.20000000000005</v>
      </c>
      <c r="E67" s="39">
        <f t="shared" si="1"/>
        <v>803.2</v>
      </c>
      <c r="F67" s="39">
        <f t="shared" si="2"/>
        <v>305</v>
      </c>
    </row>
    <row r="68" spans="2:6" ht="15" customHeight="1">
      <c r="B68" s="39">
        <v>310</v>
      </c>
      <c r="C68" s="39">
        <f t="shared" si="0"/>
        <v>310</v>
      </c>
      <c r="D68" s="39">
        <f t="shared" si="3"/>
        <v>493.20000000000005</v>
      </c>
      <c r="E68" s="39">
        <f t="shared" si="1"/>
        <v>803.2</v>
      </c>
      <c r="F68" s="39">
        <f t="shared" si="2"/>
        <v>310</v>
      </c>
    </row>
    <row r="69" spans="2:6" ht="15" customHeight="1">
      <c r="B69" s="39">
        <v>315</v>
      </c>
      <c r="C69" s="39">
        <f t="shared" si="0"/>
        <v>315</v>
      </c>
      <c r="D69" s="39">
        <f t="shared" si="3"/>
        <v>488.20000000000005</v>
      </c>
      <c r="E69" s="39">
        <f t="shared" si="1"/>
        <v>803.2</v>
      </c>
      <c r="F69" s="39">
        <f t="shared" si="2"/>
        <v>315</v>
      </c>
    </row>
    <row r="70" spans="2:6" ht="15" customHeight="1">
      <c r="B70" s="39">
        <v>320</v>
      </c>
      <c r="C70" s="39">
        <f aca="true" t="shared" si="4" ref="C70:C133">+B70</f>
        <v>320</v>
      </c>
      <c r="D70" s="39">
        <f t="shared" si="3"/>
        <v>483.20000000000005</v>
      </c>
      <c r="E70" s="39">
        <f t="shared" si="1"/>
        <v>803.2</v>
      </c>
      <c r="F70" s="39">
        <f t="shared" si="2"/>
        <v>320</v>
      </c>
    </row>
    <row r="71" spans="2:6" ht="15" customHeight="1">
      <c r="B71" s="39">
        <v>325</v>
      </c>
      <c r="C71" s="39">
        <f t="shared" si="4"/>
        <v>325</v>
      </c>
      <c r="D71" s="39">
        <f t="shared" si="3"/>
        <v>478.20000000000005</v>
      </c>
      <c r="E71" s="39">
        <f aca="true" t="shared" si="5" ref="E71:E135">D71+B71</f>
        <v>803.2</v>
      </c>
      <c r="F71" s="39">
        <f aca="true" t="shared" si="6" ref="F71:F134">E71-D71</f>
        <v>325</v>
      </c>
    </row>
    <row r="72" spans="2:6" ht="15" customHeight="1">
      <c r="B72" s="39">
        <v>330</v>
      </c>
      <c r="C72" s="39">
        <f t="shared" si="4"/>
        <v>330</v>
      </c>
      <c r="D72" s="39">
        <f aca="true" t="shared" si="7" ref="D72:D135">$B$4-C72</f>
        <v>473.20000000000005</v>
      </c>
      <c r="E72" s="39">
        <f t="shared" si="5"/>
        <v>803.2</v>
      </c>
      <c r="F72" s="39">
        <f t="shared" si="6"/>
        <v>330</v>
      </c>
    </row>
    <row r="73" spans="2:6" ht="15" customHeight="1">
      <c r="B73" s="39">
        <v>335</v>
      </c>
      <c r="C73" s="39">
        <f t="shared" si="4"/>
        <v>335</v>
      </c>
      <c r="D73" s="39">
        <f t="shared" si="7"/>
        <v>468.20000000000005</v>
      </c>
      <c r="E73" s="39">
        <f t="shared" si="5"/>
        <v>803.2</v>
      </c>
      <c r="F73" s="39">
        <f t="shared" si="6"/>
        <v>335</v>
      </c>
    </row>
    <row r="74" spans="2:6" ht="15" customHeight="1">
      <c r="B74" s="39">
        <v>340</v>
      </c>
      <c r="C74" s="39">
        <f t="shared" si="4"/>
        <v>340</v>
      </c>
      <c r="D74" s="39">
        <f t="shared" si="7"/>
        <v>463.20000000000005</v>
      </c>
      <c r="E74" s="39">
        <f t="shared" si="5"/>
        <v>803.2</v>
      </c>
      <c r="F74" s="39">
        <f t="shared" si="6"/>
        <v>340</v>
      </c>
    </row>
    <row r="75" spans="2:6" ht="15" customHeight="1">
      <c r="B75" s="39">
        <v>345</v>
      </c>
      <c r="C75" s="39">
        <f t="shared" si="4"/>
        <v>345</v>
      </c>
      <c r="D75" s="39">
        <f t="shared" si="7"/>
        <v>458.20000000000005</v>
      </c>
      <c r="E75" s="39">
        <f t="shared" si="5"/>
        <v>803.2</v>
      </c>
      <c r="F75" s="39">
        <f t="shared" si="6"/>
        <v>345</v>
      </c>
    </row>
    <row r="76" spans="2:6" ht="15" customHeight="1">
      <c r="B76" s="39">
        <v>350</v>
      </c>
      <c r="C76" s="39">
        <f t="shared" si="4"/>
        <v>350</v>
      </c>
      <c r="D76" s="39">
        <f t="shared" si="7"/>
        <v>453.20000000000005</v>
      </c>
      <c r="E76" s="39">
        <f t="shared" si="5"/>
        <v>803.2</v>
      </c>
      <c r="F76" s="39">
        <f t="shared" si="6"/>
        <v>350</v>
      </c>
    </row>
    <row r="77" spans="2:6" ht="15" customHeight="1">
      <c r="B77" s="39">
        <v>355</v>
      </c>
      <c r="C77" s="39">
        <f t="shared" si="4"/>
        <v>355</v>
      </c>
      <c r="D77" s="39">
        <f t="shared" si="7"/>
        <v>448.20000000000005</v>
      </c>
      <c r="E77" s="39">
        <f t="shared" si="5"/>
        <v>803.2</v>
      </c>
      <c r="F77" s="39">
        <f t="shared" si="6"/>
        <v>355</v>
      </c>
    </row>
    <row r="78" spans="2:6" ht="15" customHeight="1">
      <c r="B78" s="39">
        <v>360</v>
      </c>
      <c r="C78" s="39">
        <f t="shared" si="4"/>
        <v>360</v>
      </c>
      <c r="D78" s="39">
        <f t="shared" si="7"/>
        <v>443.20000000000005</v>
      </c>
      <c r="E78" s="39">
        <f t="shared" si="5"/>
        <v>803.2</v>
      </c>
      <c r="F78" s="39">
        <f t="shared" si="6"/>
        <v>360</v>
      </c>
    </row>
    <row r="79" spans="2:6" ht="15" customHeight="1">
      <c r="B79" s="39">
        <v>365</v>
      </c>
      <c r="C79" s="39">
        <f t="shared" si="4"/>
        <v>365</v>
      </c>
      <c r="D79" s="39">
        <f t="shared" si="7"/>
        <v>438.20000000000005</v>
      </c>
      <c r="E79" s="39">
        <f t="shared" si="5"/>
        <v>803.2</v>
      </c>
      <c r="F79" s="39">
        <f t="shared" si="6"/>
        <v>365</v>
      </c>
    </row>
    <row r="80" spans="2:6" ht="15" customHeight="1">
      <c r="B80" s="39">
        <v>370</v>
      </c>
      <c r="C80" s="39">
        <f t="shared" si="4"/>
        <v>370</v>
      </c>
      <c r="D80" s="39">
        <f t="shared" si="7"/>
        <v>433.20000000000005</v>
      </c>
      <c r="E80" s="39">
        <f t="shared" si="5"/>
        <v>803.2</v>
      </c>
      <c r="F80" s="39">
        <f t="shared" si="6"/>
        <v>370</v>
      </c>
    </row>
    <row r="81" spans="2:6" ht="15" customHeight="1">
      <c r="B81" s="39">
        <v>375</v>
      </c>
      <c r="C81" s="39">
        <f t="shared" si="4"/>
        <v>375</v>
      </c>
      <c r="D81" s="39">
        <f t="shared" si="7"/>
        <v>428.20000000000005</v>
      </c>
      <c r="E81" s="39">
        <f t="shared" si="5"/>
        <v>803.2</v>
      </c>
      <c r="F81" s="39">
        <f t="shared" si="6"/>
        <v>375</v>
      </c>
    </row>
    <row r="82" spans="2:6" ht="15" customHeight="1">
      <c r="B82" s="39">
        <v>380</v>
      </c>
      <c r="C82" s="39">
        <f t="shared" si="4"/>
        <v>380</v>
      </c>
      <c r="D82" s="39">
        <f t="shared" si="7"/>
        <v>423.20000000000005</v>
      </c>
      <c r="E82" s="39">
        <f t="shared" si="5"/>
        <v>803.2</v>
      </c>
      <c r="F82" s="39">
        <f t="shared" si="6"/>
        <v>380</v>
      </c>
    </row>
    <row r="83" spans="2:6" ht="15" customHeight="1">
      <c r="B83" s="39">
        <v>385</v>
      </c>
      <c r="C83" s="39">
        <f t="shared" si="4"/>
        <v>385</v>
      </c>
      <c r="D83" s="39">
        <f t="shared" si="7"/>
        <v>418.20000000000005</v>
      </c>
      <c r="E83" s="39">
        <f t="shared" si="5"/>
        <v>803.2</v>
      </c>
      <c r="F83" s="39">
        <f t="shared" si="6"/>
        <v>385</v>
      </c>
    </row>
    <row r="84" spans="2:6" ht="15" customHeight="1">
      <c r="B84" s="39">
        <v>390</v>
      </c>
      <c r="C84" s="39">
        <f t="shared" si="4"/>
        <v>390</v>
      </c>
      <c r="D84" s="39">
        <f t="shared" si="7"/>
        <v>413.20000000000005</v>
      </c>
      <c r="E84" s="39">
        <f t="shared" si="5"/>
        <v>803.2</v>
      </c>
      <c r="F84" s="39">
        <f t="shared" si="6"/>
        <v>390</v>
      </c>
    </row>
    <row r="85" spans="2:6" ht="15" customHeight="1">
      <c r="B85" s="39">
        <v>395</v>
      </c>
      <c r="C85" s="39">
        <f t="shared" si="4"/>
        <v>395</v>
      </c>
      <c r="D85" s="39">
        <f t="shared" si="7"/>
        <v>408.20000000000005</v>
      </c>
      <c r="E85" s="39">
        <f t="shared" si="5"/>
        <v>803.2</v>
      </c>
      <c r="F85" s="39">
        <f t="shared" si="6"/>
        <v>395</v>
      </c>
    </row>
    <row r="86" spans="2:6" ht="15" customHeight="1">
      <c r="B86" s="39">
        <v>400</v>
      </c>
      <c r="C86" s="39">
        <f t="shared" si="4"/>
        <v>400</v>
      </c>
      <c r="D86" s="39">
        <f t="shared" si="7"/>
        <v>403.20000000000005</v>
      </c>
      <c r="E86" s="39">
        <f t="shared" si="5"/>
        <v>803.2</v>
      </c>
      <c r="F86" s="39">
        <f t="shared" si="6"/>
        <v>400</v>
      </c>
    </row>
    <row r="87" spans="2:6" ht="15" customHeight="1">
      <c r="B87" s="39">
        <v>405</v>
      </c>
      <c r="C87" s="39">
        <f t="shared" si="4"/>
        <v>405</v>
      </c>
      <c r="D87" s="39">
        <f t="shared" si="7"/>
        <v>398.20000000000005</v>
      </c>
      <c r="E87" s="39">
        <f t="shared" si="5"/>
        <v>803.2</v>
      </c>
      <c r="F87" s="39">
        <f t="shared" si="6"/>
        <v>405</v>
      </c>
    </row>
    <row r="88" spans="2:6" ht="15" customHeight="1">
      <c r="B88" s="39">
        <v>410</v>
      </c>
      <c r="C88" s="39">
        <f t="shared" si="4"/>
        <v>410</v>
      </c>
      <c r="D88" s="39">
        <f t="shared" si="7"/>
        <v>393.20000000000005</v>
      </c>
      <c r="E88" s="39">
        <f t="shared" si="5"/>
        <v>803.2</v>
      </c>
      <c r="F88" s="39">
        <f t="shared" si="6"/>
        <v>410</v>
      </c>
    </row>
    <row r="89" spans="2:6" ht="15" customHeight="1">
      <c r="B89" s="39">
        <v>415</v>
      </c>
      <c r="C89" s="39">
        <f t="shared" si="4"/>
        <v>415</v>
      </c>
      <c r="D89" s="39">
        <f t="shared" si="7"/>
        <v>388.20000000000005</v>
      </c>
      <c r="E89" s="39">
        <f t="shared" si="5"/>
        <v>803.2</v>
      </c>
      <c r="F89" s="39">
        <f t="shared" si="6"/>
        <v>415</v>
      </c>
    </row>
    <row r="90" spans="2:6" ht="15" customHeight="1">
      <c r="B90" s="39">
        <v>420</v>
      </c>
      <c r="C90" s="39">
        <f t="shared" si="4"/>
        <v>420</v>
      </c>
      <c r="D90" s="39">
        <f t="shared" si="7"/>
        <v>383.20000000000005</v>
      </c>
      <c r="E90" s="39">
        <f t="shared" si="5"/>
        <v>803.2</v>
      </c>
      <c r="F90" s="39">
        <f t="shared" si="6"/>
        <v>420</v>
      </c>
    </row>
    <row r="91" spans="2:6" ht="15" customHeight="1">
      <c r="B91" s="39">
        <v>425</v>
      </c>
      <c r="C91" s="39">
        <f t="shared" si="4"/>
        <v>425</v>
      </c>
      <c r="D91" s="39">
        <f t="shared" si="7"/>
        <v>378.20000000000005</v>
      </c>
      <c r="E91" s="39">
        <f t="shared" si="5"/>
        <v>803.2</v>
      </c>
      <c r="F91" s="39">
        <f t="shared" si="6"/>
        <v>425</v>
      </c>
    </row>
    <row r="92" spans="2:6" ht="15" customHeight="1">
      <c r="B92" s="39">
        <v>430</v>
      </c>
      <c r="C92" s="39">
        <f t="shared" si="4"/>
        <v>430</v>
      </c>
      <c r="D92" s="39">
        <f t="shared" si="7"/>
        <v>373.20000000000005</v>
      </c>
      <c r="E92" s="39">
        <f t="shared" si="5"/>
        <v>803.2</v>
      </c>
      <c r="F92" s="39">
        <f t="shared" si="6"/>
        <v>430</v>
      </c>
    </row>
    <row r="93" spans="2:6" ht="15" customHeight="1">
      <c r="B93" s="39">
        <v>435</v>
      </c>
      <c r="C93" s="39">
        <f t="shared" si="4"/>
        <v>435</v>
      </c>
      <c r="D93" s="39">
        <f t="shared" si="7"/>
        <v>368.20000000000005</v>
      </c>
      <c r="E93" s="39">
        <f t="shared" si="5"/>
        <v>803.2</v>
      </c>
      <c r="F93" s="39">
        <f t="shared" si="6"/>
        <v>435</v>
      </c>
    </row>
    <row r="94" spans="2:6" ht="15" customHeight="1">
      <c r="B94" s="39">
        <v>440</v>
      </c>
      <c r="C94" s="39">
        <f t="shared" si="4"/>
        <v>440</v>
      </c>
      <c r="D94" s="39">
        <f t="shared" si="7"/>
        <v>363.20000000000005</v>
      </c>
      <c r="E94" s="39">
        <f t="shared" si="5"/>
        <v>803.2</v>
      </c>
      <c r="F94" s="39">
        <f t="shared" si="6"/>
        <v>440</v>
      </c>
    </row>
    <row r="95" spans="2:6" ht="15" customHeight="1">
      <c r="B95" s="39">
        <v>445</v>
      </c>
      <c r="C95" s="39">
        <f t="shared" si="4"/>
        <v>445</v>
      </c>
      <c r="D95" s="39">
        <f t="shared" si="7"/>
        <v>358.20000000000005</v>
      </c>
      <c r="E95" s="39">
        <f t="shared" si="5"/>
        <v>803.2</v>
      </c>
      <c r="F95" s="39">
        <f t="shared" si="6"/>
        <v>445</v>
      </c>
    </row>
    <row r="96" spans="2:6" ht="15" customHeight="1">
      <c r="B96" s="39">
        <v>450</v>
      </c>
      <c r="C96" s="39">
        <f t="shared" si="4"/>
        <v>450</v>
      </c>
      <c r="D96" s="39">
        <f t="shared" si="7"/>
        <v>353.20000000000005</v>
      </c>
      <c r="E96" s="39">
        <f t="shared" si="5"/>
        <v>803.2</v>
      </c>
      <c r="F96" s="39">
        <f t="shared" si="6"/>
        <v>450</v>
      </c>
    </row>
    <row r="97" spans="2:6" ht="15" customHeight="1">
      <c r="B97" s="39">
        <v>455</v>
      </c>
      <c r="C97" s="39">
        <f t="shared" si="4"/>
        <v>455</v>
      </c>
      <c r="D97" s="39">
        <f t="shared" si="7"/>
        <v>348.20000000000005</v>
      </c>
      <c r="E97" s="39">
        <f t="shared" si="5"/>
        <v>803.2</v>
      </c>
      <c r="F97" s="39">
        <f t="shared" si="6"/>
        <v>455</v>
      </c>
    </row>
    <row r="98" spans="2:6" ht="15" customHeight="1">
      <c r="B98" s="39">
        <v>460</v>
      </c>
      <c r="C98" s="39">
        <f t="shared" si="4"/>
        <v>460</v>
      </c>
      <c r="D98" s="39">
        <f t="shared" si="7"/>
        <v>343.20000000000005</v>
      </c>
      <c r="E98" s="39">
        <f t="shared" si="5"/>
        <v>803.2</v>
      </c>
      <c r="F98" s="39">
        <f t="shared" si="6"/>
        <v>460</v>
      </c>
    </row>
    <row r="99" spans="2:6" ht="15" customHeight="1">
      <c r="B99" s="39">
        <v>465</v>
      </c>
      <c r="C99" s="39">
        <f t="shared" si="4"/>
        <v>465</v>
      </c>
      <c r="D99" s="39">
        <f t="shared" si="7"/>
        <v>338.20000000000005</v>
      </c>
      <c r="E99" s="39">
        <f t="shared" si="5"/>
        <v>803.2</v>
      </c>
      <c r="F99" s="39">
        <f t="shared" si="6"/>
        <v>465</v>
      </c>
    </row>
    <row r="100" spans="2:6" ht="15" customHeight="1">
      <c r="B100" s="39">
        <v>470</v>
      </c>
      <c r="C100" s="39">
        <f t="shared" si="4"/>
        <v>470</v>
      </c>
      <c r="D100" s="39">
        <f t="shared" si="7"/>
        <v>333.20000000000005</v>
      </c>
      <c r="E100" s="39">
        <f t="shared" si="5"/>
        <v>803.2</v>
      </c>
      <c r="F100" s="39">
        <f t="shared" si="6"/>
        <v>470</v>
      </c>
    </row>
    <row r="101" spans="2:6" ht="15" customHeight="1">
      <c r="B101" s="39">
        <v>475</v>
      </c>
      <c r="C101" s="39">
        <f t="shared" si="4"/>
        <v>475</v>
      </c>
      <c r="D101" s="39">
        <f t="shared" si="7"/>
        <v>328.20000000000005</v>
      </c>
      <c r="E101" s="39">
        <f t="shared" si="5"/>
        <v>803.2</v>
      </c>
      <c r="F101" s="39">
        <f t="shared" si="6"/>
        <v>475</v>
      </c>
    </row>
    <row r="102" spans="2:6" ht="15" customHeight="1">
      <c r="B102" s="39">
        <v>480</v>
      </c>
      <c r="C102" s="39">
        <f t="shared" si="4"/>
        <v>480</v>
      </c>
      <c r="D102" s="39">
        <f t="shared" si="7"/>
        <v>323.20000000000005</v>
      </c>
      <c r="E102" s="39">
        <f t="shared" si="5"/>
        <v>803.2</v>
      </c>
      <c r="F102" s="39">
        <f t="shared" si="6"/>
        <v>480</v>
      </c>
    </row>
    <row r="103" spans="2:6" ht="15" customHeight="1">
      <c r="B103" s="39">
        <v>485</v>
      </c>
      <c r="C103" s="39">
        <f t="shared" si="4"/>
        <v>485</v>
      </c>
      <c r="D103" s="39">
        <f t="shared" si="7"/>
        <v>318.20000000000005</v>
      </c>
      <c r="E103" s="39">
        <f t="shared" si="5"/>
        <v>803.2</v>
      </c>
      <c r="F103" s="39">
        <f t="shared" si="6"/>
        <v>485</v>
      </c>
    </row>
    <row r="104" spans="2:6" ht="15" customHeight="1">
      <c r="B104" s="39">
        <v>490</v>
      </c>
      <c r="C104" s="39">
        <f t="shared" si="4"/>
        <v>490</v>
      </c>
      <c r="D104" s="39">
        <f t="shared" si="7"/>
        <v>313.20000000000005</v>
      </c>
      <c r="E104" s="39">
        <f t="shared" si="5"/>
        <v>803.2</v>
      </c>
      <c r="F104" s="39">
        <f t="shared" si="6"/>
        <v>490</v>
      </c>
    </row>
    <row r="105" spans="2:6" ht="15" customHeight="1">
      <c r="B105" s="39">
        <v>495</v>
      </c>
      <c r="C105" s="39">
        <f t="shared" si="4"/>
        <v>495</v>
      </c>
      <c r="D105" s="39">
        <f t="shared" si="7"/>
        <v>308.20000000000005</v>
      </c>
      <c r="E105" s="39">
        <f t="shared" si="5"/>
        <v>803.2</v>
      </c>
      <c r="F105" s="39">
        <f t="shared" si="6"/>
        <v>495</v>
      </c>
    </row>
    <row r="106" spans="2:6" ht="15" customHeight="1">
      <c r="B106" s="39">
        <v>500</v>
      </c>
      <c r="C106" s="39">
        <f t="shared" si="4"/>
        <v>500</v>
      </c>
      <c r="D106" s="39">
        <f t="shared" si="7"/>
        <v>303.20000000000005</v>
      </c>
      <c r="E106" s="39">
        <f t="shared" si="5"/>
        <v>803.2</v>
      </c>
      <c r="F106" s="39">
        <f t="shared" si="6"/>
        <v>500</v>
      </c>
    </row>
    <row r="107" spans="2:6" ht="15" customHeight="1">
      <c r="B107" s="39">
        <v>505</v>
      </c>
      <c r="C107" s="39">
        <f t="shared" si="4"/>
        <v>505</v>
      </c>
      <c r="D107" s="39">
        <f t="shared" si="7"/>
        <v>298.20000000000005</v>
      </c>
      <c r="E107" s="39">
        <f t="shared" si="5"/>
        <v>803.2</v>
      </c>
      <c r="F107" s="39">
        <f t="shared" si="6"/>
        <v>505</v>
      </c>
    </row>
    <row r="108" spans="2:6" ht="15" customHeight="1">
      <c r="B108" s="39">
        <v>510</v>
      </c>
      <c r="C108" s="39">
        <f t="shared" si="4"/>
        <v>510</v>
      </c>
      <c r="D108" s="39">
        <f t="shared" si="7"/>
        <v>293.20000000000005</v>
      </c>
      <c r="E108" s="39">
        <f t="shared" si="5"/>
        <v>803.2</v>
      </c>
      <c r="F108" s="39">
        <f t="shared" si="6"/>
        <v>510</v>
      </c>
    </row>
    <row r="109" spans="2:6" ht="15" customHeight="1">
      <c r="B109" s="39">
        <v>515</v>
      </c>
      <c r="C109" s="39">
        <f t="shared" si="4"/>
        <v>515</v>
      </c>
      <c r="D109" s="39">
        <f t="shared" si="7"/>
        <v>288.20000000000005</v>
      </c>
      <c r="E109" s="39">
        <f t="shared" si="5"/>
        <v>803.2</v>
      </c>
      <c r="F109" s="39">
        <f t="shared" si="6"/>
        <v>515</v>
      </c>
    </row>
    <row r="110" spans="2:6" ht="15" customHeight="1">
      <c r="B110" s="39">
        <v>520</v>
      </c>
      <c r="C110" s="39">
        <f t="shared" si="4"/>
        <v>520</v>
      </c>
      <c r="D110" s="39">
        <f t="shared" si="7"/>
        <v>283.20000000000005</v>
      </c>
      <c r="E110" s="39">
        <f t="shared" si="5"/>
        <v>803.2</v>
      </c>
      <c r="F110" s="39">
        <f t="shared" si="6"/>
        <v>520</v>
      </c>
    </row>
    <row r="111" spans="2:6" ht="15" customHeight="1">
      <c r="B111" s="39">
        <v>525</v>
      </c>
      <c r="C111" s="39">
        <f t="shared" si="4"/>
        <v>525</v>
      </c>
      <c r="D111" s="39">
        <f t="shared" si="7"/>
        <v>278.20000000000005</v>
      </c>
      <c r="E111" s="39">
        <f t="shared" si="5"/>
        <v>803.2</v>
      </c>
      <c r="F111" s="39">
        <f t="shared" si="6"/>
        <v>525</v>
      </c>
    </row>
    <row r="112" spans="2:6" ht="15" customHeight="1">
      <c r="B112" s="39">
        <v>530</v>
      </c>
      <c r="C112" s="39">
        <f t="shared" si="4"/>
        <v>530</v>
      </c>
      <c r="D112" s="39">
        <f t="shared" si="7"/>
        <v>273.20000000000005</v>
      </c>
      <c r="E112" s="39">
        <f t="shared" si="5"/>
        <v>803.2</v>
      </c>
      <c r="F112" s="39">
        <f t="shared" si="6"/>
        <v>530</v>
      </c>
    </row>
    <row r="113" spans="2:6" ht="15" customHeight="1">
      <c r="B113" s="39">
        <v>535</v>
      </c>
      <c r="C113" s="39">
        <f t="shared" si="4"/>
        <v>535</v>
      </c>
      <c r="D113" s="39">
        <f t="shared" si="7"/>
        <v>268.20000000000005</v>
      </c>
      <c r="E113" s="39">
        <f t="shared" si="5"/>
        <v>803.2</v>
      </c>
      <c r="F113" s="39">
        <f t="shared" si="6"/>
        <v>535</v>
      </c>
    </row>
    <row r="114" spans="2:6" ht="15" customHeight="1">
      <c r="B114" s="39">
        <v>540</v>
      </c>
      <c r="C114" s="39">
        <f t="shared" si="4"/>
        <v>540</v>
      </c>
      <c r="D114" s="39">
        <f t="shared" si="7"/>
        <v>263.20000000000005</v>
      </c>
      <c r="E114" s="39">
        <f t="shared" si="5"/>
        <v>803.2</v>
      </c>
      <c r="F114" s="39">
        <f t="shared" si="6"/>
        <v>540</v>
      </c>
    </row>
    <row r="115" spans="2:6" ht="15" customHeight="1">
      <c r="B115" s="39">
        <v>545</v>
      </c>
      <c r="C115" s="39">
        <f t="shared" si="4"/>
        <v>545</v>
      </c>
      <c r="D115" s="39">
        <f t="shared" si="7"/>
        <v>258.20000000000005</v>
      </c>
      <c r="E115" s="39">
        <f t="shared" si="5"/>
        <v>803.2</v>
      </c>
      <c r="F115" s="39">
        <f t="shared" si="6"/>
        <v>545</v>
      </c>
    </row>
    <row r="116" spans="2:6" ht="15" customHeight="1">
      <c r="B116" s="39">
        <v>550</v>
      </c>
      <c r="C116" s="39">
        <f t="shared" si="4"/>
        <v>550</v>
      </c>
      <c r="D116" s="39">
        <f t="shared" si="7"/>
        <v>253.20000000000005</v>
      </c>
      <c r="E116" s="39">
        <f t="shared" si="5"/>
        <v>803.2</v>
      </c>
      <c r="F116" s="39">
        <f t="shared" si="6"/>
        <v>550</v>
      </c>
    </row>
    <row r="117" spans="2:6" ht="15" customHeight="1">
      <c r="B117" s="39">
        <v>555</v>
      </c>
      <c r="C117" s="39">
        <f t="shared" si="4"/>
        <v>555</v>
      </c>
      <c r="D117" s="39">
        <f t="shared" si="7"/>
        <v>248.20000000000005</v>
      </c>
      <c r="E117" s="39">
        <f t="shared" si="5"/>
        <v>803.2</v>
      </c>
      <c r="F117" s="39">
        <f t="shared" si="6"/>
        <v>555</v>
      </c>
    </row>
    <row r="118" spans="2:6" ht="15" customHeight="1">
      <c r="B118" s="39">
        <v>560</v>
      </c>
      <c r="C118" s="39">
        <f t="shared" si="4"/>
        <v>560</v>
      </c>
      <c r="D118" s="39">
        <f t="shared" si="7"/>
        <v>243.20000000000005</v>
      </c>
      <c r="E118" s="39">
        <f t="shared" si="5"/>
        <v>803.2</v>
      </c>
      <c r="F118" s="39">
        <f t="shared" si="6"/>
        <v>560</v>
      </c>
    </row>
    <row r="119" spans="2:6" ht="15" customHeight="1">
      <c r="B119" s="39">
        <v>565</v>
      </c>
      <c r="C119" s="39">
        <f t="shared" si="4"/>
        <v>565</v>
      </c>
      <c r="D119" s="39">
        <f t="shared" si="7"/>
        <v>238.20000000000005</v>
      </c>
      <c r="E119" s="39">
        <f t="shared" si="5"/>
        <v>803.2</v>
      </c>
      <c r="F119" s="39">
        <f t="shared" si="6"/>
        <v>565</v>
      </c>
    </row>
    <row r="120" spans="2:6" ht="15" customHeight="1">
      <c r="B120" s="39">
        <v>570</v>
      </c>
      <c r="C120" s="39">
        <f t="shared" si="4"/>
        <v>570</v>
      </c>
      <c r="D120" s="39">
        <f t="shared" si="7"/>
        <v>233.20000000000005</v>
      </c>
      <c r="E120" s="39">
        <f t="shared" si="5"/>
        <v>803.2</v>
      </c>
      <c r="F120" s="39">
        <f t="shared" si="6"/>
        <v>570</v>
      </c>
    </row>
    <row r="121" spans="2:6" ht="15" customHeight="1">
      <c r="B121" s="39">
        <v>575</v>
      </c>
      <c r="C121" s="39">
        <f t="shared" si="4"/>
        <v>575</v>
      </c>
      <c r="D121" s="39">
        <f t="shared" si="7"/>
        <v>228.20000000000005</v>
      </c>
      <c r="E121" s="39">
        <f t="shared" si="5"/>
        <v>803.2</v>
      </c>
      <c r="F121" s="39">
        <f t="shared" si="6"/>
        <v>575</v>
      </c>
    </row>
    <row r="122" spans="2:6" ht="15" customHeight="1">
      <c r="B122" s="39">
        <v>580</v>
      </c>
      <c r="C122" s="39">
        <f t="shared" si="4"/>
        <v>580</v>
      </c>
      <c r="D122" s="39">
        <f t="shared" si="7"/>
        <v>223.20000000000005</v>
      </c>
      <c r="E122" s="39">
        <f t="shared" si="5"/>
        <v>803.2</v>
      </c>
      <c r="F122" s="39">
        <f t="shared" si="6"/>
        <v>580</v>
      </c>
    </row>
    <row r="123" spans="2:6" ht="15" customHeight="1">
      <c r="B123" s="39">
        <v>585</v>
      </c>
      <c r="C123" s="39">
        <f t="shared" si="4"/>
        <v>585</v>
      </c>
      <c r="D123" s="39">
        <f t="shared" si="7"/>
        <v>218.20000000000005</v>
      </c>
      <c r="E123" s="39">
        <f t="shared" si="5"/>
        <v>803.2</v>
      </c>
      <c r="F123" s="39">
        <f t="shared" si="6"/>
        <v>585</v>
      </c>
    </row>
    <row r="124" spans="2:6" ht="15" customHeight="1">
      <c r="B124" s="39">
        <v>590</v>
      </c>
      <c r="C124" s="39">
        <f t="shared" si="4"/>
        <v>590</v>
      </c>
      <c r="D124" s="39">
        <f t="shared" si="7"/>
        <v>213.20000000000005</v>
      </c>
      <c r="E124" s="39">
        <f t="shared" si="5"/>
        <v>803.2</v>
      </c>
      <c r="F124" s="39">
        <f t="shared" si="6"/>
        <v>590</v>
      </c>
    </row>
    <row r="125" spans="2:6" ht="15" customHeight="1">
      <c r="B125" s="39">
        <v>595</v>
      </c>
      <c r="C125" s="39">
        <f t="shared" si="4"/>
        <v>595</v>
      </c>
      <c r="D125" s="39">
        <f t="shared" si="7"/>
        <v>208.20000000000005</v>
      </c>
      <c r="E125" s="39">
        <f t="shared" si="5"/>
        <v>803.2</v>
      </c>
      <c r="F125" s="39">
        <f t="shared" si="6"/>
        <v>595</v>
      </c>
    </row>
    <row r="126" spans="2:6" ht="15" customHeight="1">
      <c r="B126" s="39">
        <v>600</v>
      </c>
      <c r="C126" s="39">
        <f t="shared" si="4"/>
        <v>600</v>
      </c>
      <c r="D126" s="39">
        <f t="shared" si="7"/>
        <v>203.20000000000005</v>
      </c>
      <c r="E126" s="39">
        <f t="shared" si="5"/>
        <v>803.2</v>
      </c>
      <c r="F126" s="39">
        <f t="shared" si="6"/>
        <v>600</v>
      </c>
    </row>
    <row r="127" spans="2:6" ht="15" customHeight="1">
      <c r="B127" s="39">
        <v>605</v>
      </c>
      <c r="C127" s="39">
        <f t="shared" si="4"/>
        <v>605</v>
      </c>
      <c r="D127" s="39">
        <f t="shared" si="7"/>
        <v>198.20000000000005</v>
      </c>
      <c r="E127" s="39">
        <f t="shared" si="5"/>
        <v>803.2</v>
      </c>
      <c r="F127" s="39">
        <f t="shared" si="6"/>
        <v>605</v>
      </c>
    </row>
    <row r="128" spans="2:6" ht="15" customHeight="1">
      <c r="B128" s="39">
        <v>610</v>
      </c>
      <c r="C128" s="39">
        <f t="shared" si="4"/>
        <v>610</v>
      </c>
      <c r="D128" s="39">
        <f t="shared" si="7"/>
        <v>193.20000000000005</v>
      </c>
      <c r="E128" s="39">
        <f t="shared" si="5"/>
        <v>803.2</v>
      </c>
      <c r="F128" s="39">
        <f t="shared" si="6"/>
        <v>610</v>
      </c>
    </row>
    <row r="129" spans="2:6" ht="15" customHeight="1">
      <c r="B129" s="39">
        <v>615</v>
      </c>
      <c r="C129" s="39">
        <f t="shared" si="4"/>
        <v>615</v>
      </c>
      <c r="D129" s="39">
        <f t="shared" si="7"/>
        <v>188.20000000000005</v>
      </c>
      <c r="E129" s="39">
        <f t="shared" si="5"/>
        <v>803.2</v>
      </c>
      <c r="F129" s="39">
        <f t="shared" si="6"/>
        <v>615</v>
      </c>
    </row>
    <row r="130" spans="2:6" ht="15" customHeight="1">
      <c r="B130" s="39">
        <v>620</v>
      </c>
      <c r="C130" s="39">
        <f t="shared" si="4"/>
        <v>620</v>
      </c>
      <c r="D130" s="39">
        <f t="shared" si="7"/>
        <v>183.20000000000005</v>
      </c>
      <c r="E130" s="39">
        <f t="shared" si="5"/>
        <v>803.2</v>
      </c>
      <c r="F130" s="39">
        <f t="shared" si="6"/>
        <v>620</v>
      </c>
    </row>
    <row r="131" spans="2:6" ht="15" customHeight="1">
      <c r="B131" s="39">
        <v>625</v>
      </c>
      <c r="C131" s="39">
        <f t="shared" si="4"/>
        <v>625</v>
      </c>
      <c r="D131" s="39">
        <f t="shared" si="7"/>
        <v>178.20000000000005</v>
      </c>
      <c r="E131" s="39">
        <f t="shared" si="5"/>
        <v>803.2</v>
      </c>
      <c r="F131" s="39">
        <f t="shared" si="6"/>
        <v>625</v>
      </c>
    </row>
    <row r="132" spans="2:6" ht="15" customHeight="1">
      <c r="B132" s="39">
        <v>630</v>
      </c>
      <c r="C132" s="39">
        <f t="shared" si="4"/>
        <v>630</v>
      </c>
      <c r="D132" s="39">
        <f t="shared" si="7"/>
        <v>173.20000000000005</v>
      </c>
      <c r="E132" s="39">
        <f t="shared" si="5"/>
        <v>803.2</v>
      </c>
      <c r="F132" s="39">
        <f t="shared" si="6"/>
        <v>630</v>
      </c>
    </row>
    <row r="133" spans="2:6" ht="15" customHeight="1">
      <c r="B133" s="39">
        <v>635</v>
      </c>
      <c r="C133" s="39">
        <f t="shared" si="4"/>
        <v>635</v>
      </c>
      <c r="D133" s="39">
        <f t="shared" si="7"/>
        <v>168.20000000000005</v>
      </c>
      <c r="E133" s="39">
        <f t="shared" si="5"/>
        <v>803.2</v>
      </c>
      <c r="F133" s="39">
        <f t="shared" si="6"/>
        <v>635</v>
      </c>
    </row>
    <row r="134" spans="2:6" ht="15" customHeight="1">
      <c r="B134" s="39">
        <v>640</v>
      </c>
      <c r="C134" s="39">
        <f aca="true" t="shared" si="8" ref="C134:C164">+B134</f>
        <v>640</v>
      </c>
      <c r="D134" s="39">
        <f t="shared" si="7"/>
        <v>163.20000000000005</v>
      </c>
      <c r="E134" s="39">
        <f t="shared" si="5"/>
        <v>803.2</v>
      </c>
      <c r="F134" s="39">
        <f t="shared" si="6"/>
        <v>640</v>
      </c>
    </row>
    <row r="135" spans="2:6" ht="15" customHeight="1">
      <c r="B135" s="39">
        <v>645</v>
      </c>
      <c r="C135" s="39">
        <f t="shared" si="8"/>
        <v>645</v>
      </c>
      <c r="D135" s="39">
        <f t="shared" si="7"/>
        <v>158.20000000000005</v>
      </c>
      <c r="E135" s="39">
        <f t="shared" si="5"/>
        <v>803.2</v>
      </c>
      <c r="F135" s="39">
        <f aca="true" t="shared" si="9" ref="F135:F167">E135-D135</f>
        <v>645</v>
      </c>
    </row>
    <row r="136" spans="2:6" ht="15" customHeight="1">
      <c r="B136" s="39">
        <v>650</v>
      </c>
      <c r="C136" s="39">
        <f t="shared" si="8"/>
        <v>650</v>
      </c>
      <c r="D136" s="39">
        <f aca="true" t="shared" si="10" ref="D136:D167">$B$4-C136</f>
        <v>153.20000000000005</v>
      </c>
      <c r="E136" s="39">
        <f>D136+B136</f>
        <v>803.2</v>
      </c>
      <c r="F136" s="39">
        <f t="shared" si="9"/>
        <v>650</v>
      </c>
    </row>
    <row r="137" spans="2:6" ht="15" customHeight="1">
      <c r="B137" s="39">
        <v>655</v>
      </c>
      <c r="C137" s="39">
        <f t="shared" si="8"/>
        <v>655</v>
      </c>
      <c r="D137" s="39">
        <f t="shared" si="10"/>
        <v>148.20000000000005</v>
      </c>
      <c r="E137" s="39">
        <f aca="true" t="shared" si="11" ref="E137:E164">D137+B137</f>
        <v>803.2</v>
      </c>
      <c r="F137" s="39">
        <f t="shared" si="9"/>
        <v>655</v>
      </c>
    </row>
    <row r="138" spans="2:6" ht="15" customHeight="1">
      <c r="B138" s="39">
        <v>660</v>
      </c>
      <c r="C138" s="39">
        <f t="shared" si="8"/>
        <v>660</v>
      </c>
      <c r="D138" s="39">
        <f t="shared" si="10"/>
        <v>143.20000000000005</v>
      </c>
      <c r="E138" s="39">
        <f t="shared" si="11"/>
        <v>803.2</v>
      </c>
      <c r="F138" s="39">
        <f t="shared" si="9"/>
        <v>660</v>
      </c>
    </row>
    <row r="139" spans="2:6" ht="15" customHeight="1">
      <c r="B139" s="39">
        <v>665</v>
      </c>
      <c r="C139" s="39">
        <f t="shared" si="8"/>
        <v>665</v>
      </c>
      <c r="D139" s="39">
        <f t="shared" si="10"/>
        <v>138.20000000000005</v>
      </c>
      <c r="E139" s="39">
        <f t="shared" si="11"/>
        <v>803.2</v>
      </c>
      <c r="F139" s="39">
        <f t="shared" si="9"/>
        <v>665</v>
      </c>
    </row>
    <row r="140" spans="2:6" ht="15" customHeight="1">
      <c r="B140" s="39">
        <v>670</v>
      </c>
      <c r="C140" s="39">
        <f t="shared" si="8"/>
        <v>670</v>
      </c>
      <c r="D140" s="39">
        <f t="shared" si="10"/>
        <v>133.20000000000005</v>
      </c>
      <c r="E140" s="39">
        <f t="shared" si="11"/>
        <v>803.2</v>
      </c>
      <c r="F140" s="39">
        <f t="shared" si="9"/>
        <v>670</v>
      </c>
    </row>
    <row r="141" spans="2:6" ht="15" customHeight="1">
      <c r="B141" s="39">
        <v>675</v>
      </c>
      <c r="C141" s="39">
        <f t="shared" si="8"/>
        <v>675</v>
      </c>
      <c r="D141" s="39">
        <f t="shared" si="10"/>
        <v>128.20000000000005</v>
      </c>
      <c r="E141" s="39">
        <f t="shared" si="11"/>
        <v>803.2</v>
      </c>
      <c r="F141" s="39">
        <f t="shared" si="9"/>
        <v>675</v>
      </c>
    </row>
    <row r="142" spans="2:6" ht="15" customHeight="1">
      <c r="B142" s="39">
        <v>680</v>
      </c>
      <c r="C142" s="39">
        <f t="shared" si="8"/>
        <v>680</v>
      </c>
      <c r="D142" s="39">
        <f t="shared" si="10"/>
        <v>123.20000000000005</v>
      </c>
      <c r="E142" s="39">
        <f t="shared" si="11"/>
        <v>803.2</v>
      </c>
      <c r="F142" s="39">
        <f t="shared" si="9"/>
        <v>680</v>
      </c>
    </row>
    <row r="143" spans="2:6" ht="15" customHeight="1">
      <c r="B143" s="39">
        <v>685</v>
      </c>
      <c r="C143" s="39">
        <f t="shared" si="8"/>
        <v>685</v>
      </c>
      <c r="D143" s="39">
        <f t="shared" si="10"/>
        <v>118.20000000000005</v>
      </c>
      <c r="E143" s="39">
        <f t="shared" si="11"/>
        <v>803.2</v>
      </c>
      <c r="F143" s="39">
        <f t="shared" si="9"/>
        <v>685</v>
      </c>
    </row>
    <row r="144" spans="2:6" ht="15" customHeight="1">
      <c r="B144" s="39">
        <v>690</v>
      </c>
      <c r="C144" s="39">
        <f t="shared" si="8"/>
        <v>690</v>
      </c>
      <c r="D144" s="39">
        <f t="shared" si="10"/>
        <v>113.20000000000005</v>
      </c>
      <c r="E144" s="39">
        <f t="shared" si="11"/>
        <v>803.2</v>
      </c>
      <c r="F144" s="39">
        <f t="shared" si="9"/>
        <v>690</v>
      </c>
    </row>
    <row r="145" spans="2:6" ht="15" customHeight="1">
      <c r="B145" s="39">
        <v>695</v>
      </c>
      <c r="C145" s="39">
        <f t="shared" si="8"/>
        <v>695</v>
      </c>
      <c r="D145" s="39">
        <f t="shared" si="10"/>
        <v>108.20000000000005</v>
      </c>
      <c r="E145" s="39">
        <f t="shared" si="11"/>
        <v>803.2</v>
      </c>
      <c r="F145" s="39">
        <f t="shared" si="9"/>
        <v>695</v>
      </c>
    </row>
    <row r="146" spans="2:6" ht="15" customHeight="1">
      <c r="B146" s="39">
        <v>700</v>
      </c>
      <c r="C146" s="39">
        <f t="shared" si="8"/>
        <v>700</v>
      </c>
      <c r="D146" s="39">
        <f t="shared" si="10"/>
        <v>103.20000000000005</v>
      </c>
      <c r="E146" s="39">
        <f t="shared" si="11"/>
        <v>803.2</v>
      </c>
      <c r="F146" s="39">
        <f t="shared" si="9"/>
        <v>700</v>
      </c>
    </row>
    <row r="147" spans="2:6" ht="15" customHeight="1">
      <c r="B147" s="39">
        <v>705</v>
      </c>
      <c r="C147" s="39">
        <f t="shared" si="8"/>
        <v>705</v>
      </c>
      <c r="D147" s="39">
        <f t="shared" si="10"/>
        <v>98.20000000000005</v>
      </c>
      <c r="E147" s="39">
        <f t="shared" si="11"/>
        <v>803.2</v>
      </c>
      <c r="F147" s="39">
        <f t="shared" si="9"/>
        <v>705</v>
      </c>
    </row>
    <row r="148" spans="2:6" ht="15" customHeight="1">
      <c r="B148" s="39">
        <v>710</v>
      </c>
      <c r="C148" s="39">
        <f t="shared" si="8"/>
        <v>710</v>
      </c>
      <c r="D148" s="39">
        <f t="shared" si="10"/>
        <v>93.20000000000005</v>
      </c>
      <c r="E148" s="39">
        <f t="shared" si="11"/>
        <v>803.2</v>
      </c>
      <c r="F148" s="39">
        <f t="shared" si="9"/>
        <v>710</v>
      </c>
    </row>
    <row r="149" spans="2:6" ht="15" customHeight="1">
      <c r="B149" s="39">
        <v>715</v>
      </c>
      <c r="C149" s="39">
        <f t="shared" si="8"/>
        <v>715</v>
      </c>
      <c r="D149" s="39">
        <f t="shared" si="10"/>
        <v>88.20000000000005</v>
      </c>
      <c r="E149" s="39">
        <f t="shared" si="11"/>
        <v>803.2</v>
      </c>
      <c r="F149" s="39">
        <f t="shared" si="9"/>
        <v>715</v>
      </c>
    </row>
    <row r="150" spans="2:6" ht="15" customHeight="1">
      <c r="B150" s="39">
        <v>720</v>
      </c>
      <c r="C150" s="39">
        <f t="shared" si="8"/>
        <v>720</v>
      </c>
      <c r="D150" s="39">
        <f t="shared" si="10"/>
        <v>83.20000000000005</v>
      </c>
      <c r="E150" s="39">
        <f t="shared" si="11"/>
        <v>803.2</v>
      </c>
      <c r="F150" s="39">
        <f t="shared" si="9"/>
        <v>720</v>
      </c>
    </row>
    <row r="151" spans="2:6" ht="15" customHeight="1">
      <c r="B151" s="39">
        <v>725</v>
      </c>
      <c r="C151" s="39">
        <f t="shared" si="8"/>
        <v>725</v>
      </c>
      <c r="D151" s="39">
        <f t="shared" si="10"/>
        <v>78.20000000000005</v>
      </c>
      <c r="E151" s="39">
        <f t="shared" si="11"/>
        <v>803.2</v>
      </c>
      <c r="F151" s="39">
        <f t="shared" si="9"/>
        <v>725</v>
      </c>
    </row>
    <row r="152" spans="2:6" ht="15" customHeight="1">
      <c r="B152" s="39">
        <v>730</v>
      </c>
      <c r="C152" s="39">
        <f t="shared" si="8"/>
        <v>730</v>
      </c>
      <c r="D152" s="39">
        <f t="shared" si="10"/>
        <v>73.20000000000005</v>
      </c>
      <c r="E152" s="39">
        <f t="shared" si="11"/>
        <v>803.2</v>
      </c>
      <c r="F152" s="39">
        <f t="shared" si="9"/>
        <v>730</v>
      </c>
    </row>
    <row r="153" spans="2:6" ht="15" customHeight="1">
      <c r="B153" s="39">
        <v>735</v>
      </c>
      <c r="C153" s="39">
        <f t="shared" si="8"/>
        <v>735</v>
      </c>
      <c r="D153" s="39">
        <f t="shared" si="10"/>
        <v>68.20000000000005</v>
      </c>
      <c r="E153" s="39">
        <f t="shared" si="11"/>
        <v>803.2</v>
      </c>
      <c r="F153" s="39">
        <f t="shared" si="9"/>
        <v>735</v>
      </c>
    </row>
    <row r="154" spans="2:6" ht="15" customHeight="1">
      <c r="B154" s="39">
        <v>740</v>
      </c>
      <c r="C154" s="39">
        <f t="shared" si="8"/>
        <v>740</v>
      </c>
      <c r="D154" s="39">
        <f t="shared" si="10"/>
        <v>63.200000000000045</v>
      </c>
      <c r="E154" s="39">
        <f t="shared" si="11"/>
        <v>803.2</v>
      </c>
      <c r="F154" s="39">
        <f t="shared" si="9"/>
        <v>740</v>
      </c>
    </row>
    <row r="155" spans="2:6" ht="15" customHeight="1">
      <c r="B155" s="39">
        <v>745</v>
      </c>
      <c r="C155" s="39">
        <f t="shared" si="8"/>
        <v>745</v>
      </c>
      <c r="D155" s="39">
        <f t="shared" si="10"/>
        <v>58.200000000000045</v>
      </c>
      <c r="E155" s="39">
        <f t="shared" si="11"/>
        <v>803.2</v>
      </c>
      <c r="F155" s="39">
        <f t="shared" si="9"/>
        <v>745</v>
      </c>
    </row>
    <row r="156" spans="2:6" ht="15" customHeight="1">
      <c r="B156" s="39">
        <v>750</v>
      </c>
      <c r="C156" s="39">
        <f t="shared" si="8"/>
        <v>750</v>
      </c>
      <c r="D156" s="39">
        <f t="shared" si="10"/>
        <v>53.200000000000045</v>
      </c>
      <c r="E156" s="39">
        <f t="shared" si="11"/>
        <v>803.2</v>
      </c>
      <c r="F156" s="39">
        <f t="shared" si="9"/>
        <v>750</v>
      </c>
    </row>
    <row r="157" spans="2:6" ht="15" customHeight="1">
      <c r="B157" s="39">
        <v>755</v>
      </c>
      <c r="C157" s="39">
        <f t="shared" si="8"/>
        <v>755</v>
      </c>
      <c r="D157" s="39">
        <f t="shared" si="10"/>
        <v>48.200000000000045</v>
      </c>
      <c r="E157" s="39">
        <f t="shared" si="11"/>
        <v>803.2</v>
      </c>
      <c r="F157" s="39">
        <f t="shared" si="9"/>
        <v>755</v>
      </c>
    </row>
    <row r="158" spans="2:6" ht="15" customHeight="1">
      <c r="B158" s="39">
        <v>760</v>
      </c>
      <c r="C158" s="39">
        <f t="shared" si="8"/>
        <v>760</v>
      </c>
      <c r="D158" s="39">
        <f t="shared" si="10"/>
        <v>43.200000000000045</v>
      </c>
      <c r="E158" s="39">
        <f t="shared" si="11"/>
        <v>803.2</v>
      </c>
      <c r="F158" s="39">
        <f t="shared" si="9"/>
        <v>760</v>
      </c>
    </row>
    <row r="159" spans="2:6" ht="15" customHeight="1">
      <c r="B159" s="39">
        <v>765</v>
      </c>
      <c r="C159" s="39">
        <f t="shared" si="8"/>
        <v>765</v>
      </c>
      <c r="D159" s="39">
        <f t="shared" si="10"/>
        <v>38.200000000000045</v>
      </c>
      <c r="E159" s="39">
        <f t="shared" si="11"/>
        <v>803.2</v>
      </c>
      <c r="F159" s="39">
        <f t="shared" si="9"/>
        <v>765</v>
      </c>
    </row>
    <row r="160" spans="2:6" ht="15" customHeight="1">
      <c r="B160" s="39">
        <v>770</v>
      </c>
      <c r="C160" s="39">
        <f t="shared" si="8"/>
        <v>770</v>
      </c>
      <c r="D160" s="39">
        <f t="shared" si="10"/>
        <v>33.200000000000045</v>
      </c>
      <c r="E160" s="39">
        <f t="shared" si="11"/>
        <v>803.2</v>
      </c>
      <c r="F160" s="39">
        <f t="shared" si="9"/>
        <v>770</v>
      </c>
    </row>
    <row r="161" spans="2:6" ht="15" customHeight="1">
      <c r="B161" s="39">
        <v>775</v>
      </c>
      <c r="C161" s="39">
        <f t="shared" si="8"/>
        <v>775</v>
      </c>
      <c r="D161" s="39">
        <f t="shared" si="10"/>
        <v>28.200000000000045</v>
      </c>
      <c r="E161" s="39">
        <f t="shared" si="11"/>
        <v>803.2</v>
      </c>
      <c r="F161" s="39">
        <f t="shared" si="9"/>
        <v>775</v>
      </c>
    </row>
    <row r="162" spans="2:6" ht="15" customHeight="1">
      <c r="B162" s="39">
        <v>780</v>
      </c>
      <c r="C162" s="39">
        <f t="shared" si="8"/>
        <v>780</v>
      </c>
      <c r="D162" s="39">
        <f t="shared" si="10"/>
        <v>23.200000000000045</v>
      </c>
      <c r="E162" s="39">
        <f t="shared" si="11"/>
        <v>803.2</v>
      </c>
      <c r="F162" s="39">
        <f t="shared" si="9"/>
        <v>780</v>
      </c>
    </row>
    <row r="163" spans="2:6" ht="15" customHeight="1">
      <c r="B163" s="39">
        <v>785</v>
      </c>
      <c r="C163" s="39">
        <f t="shared" si="8"/>
        <v>785</v>
      </c>
      <c r="D163" s="39">
        <f t="shared" si="10"/>
        <v>18.200000000000045</v>
      </c>
      <c r="E163" s="39">
        <f t="shared" si="11"/>
        <v>803.2</v>
      </c>
      <c r="F163" s="39">
        <f t="shared" si="9"/>
        <v>785</v>
      </c>
    </row>
    <row r="164" spans="2:6" ht="15" customHeight="1">
      <c r="B164" s="39">
        <v>790</v>
      </c>
      <c r="C164" s="39">
        <f t="shared" si="8"/>
        <v>790</v>
      </c>
      <c r="D164" s="39">
        <f t="shared" si="10"/>
        <v>13.200000000000045</v>
      </c>
      <c r="E164" s="39">
        <f t="shared" si="11"/>
        <v>803.2</v>
      </c>
      <c r="F164" s="39">
        <f t="shared" si="9"/>
        <v>790</v>
      </c>
    </row>
    <row r="165" spans="2:6" ht="15" customHeight="1">
      <c r="B165" s="39">
        <v>795</v>
      </c>
      <c r="C165" s="39">
        <f>+B165</f>
        <v>795</v>
      </c>
      <c r="D165" s="39">
        <f t="shared" si="10"/>
        <v>8.200000000000045</v>
      </c>
      <c r="E165" s="39">
        <f>D165+B165</f>
        <v>803.2</v>
      </c>
      <c r="F165" s="39">
        <f t="shared" si="9"/>
        <v>795</v>
      </c>
    </row>
    <row r="166" spans="2:6" ht="15" customHeight="1">
      <c r="B166" s="39">
        <v>800</v>
      </c>
      <c r="C166" s="39">
        <f>+B166</f>
        <v>800</v>
      </c>
      <c r="D166" s="39">
        <f t="shared" si="10"/>
        <v>3.2000000000000455</v>
      </c>
      <c r="E166" s="39">
        <f>D166+B166</f>
        <v>803.2</v>
      </c>
      <c r="F166" s="39">
        <f t="shared" si="9"/>
        <v>800</v>
      </c>
    </row>
    <row r="167" spans="2:6" ht="15" customHeight="1">
      <c r="B167" s="39">
        <v>803.2</v>
      </c>
      <c r="C167" s="39">
        <f>+B167</f>
        <v>803.2</v>
      </c>
      <c r="D167" s="39">
        <f t="shared" si="10"/>
        <v>0</v>
      </c>
      <c r="E167" s="39">
        <f>D167+B167</f>
        <v>803.2</v>
      </c>
      <c r="F167" s="39">
        <f t="shared" si="9"/>
        <v>803.2</v>
      </c>
    </row>
    <row r="168" spans="2:6" ht="108" customHeight="1">
      <c r="B168" s="80" t="s">
        <v>229</v>
      </c>
      <c r="C168" s="81"/>
      <c r="D168" s="81"/>
      <c r="E168" s="81"/>
      <c r="F168" s="81"/>
    </row>
  </sheetData>
  <sheetProtection/>
  <mergeCells count="3">
    <mergeCell ref="B168:F168"/>
    <mergeCell ref="B3:C3"/>
    <mergeCell ref="B2:F2"/>
  </mergeCell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smicheaux</dc:creator>
  <cp:keywords/>
  <dc:description/>
  <cp:lastModifiedBy>BOULANGER, Sabine (DREES/DIRECTION)</cp:lastModifiedBy>
  <cp:lastPrinted>2011-03-27T15:36:37Z</cp:lastPrinted>
  <dcterms:created xsi:type="dcterms:W3CDTF">2009-09-17T12:18:02Z</dcterms:created>
  <dcterms:modified xsi:type="dcterms:W3CDTF">2017-07-24T08:30:33Z</dcterms:modified>
  <cp:category/>
  <cp:version/>
  <cp:contentType/>
  <cp:contentStatus/>
</cp:coreProperties>
</file>