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tabRatio="718" activeTab="4"/>
  </bookViews>
  <sheets>
    <sheet name="F13. Tableau 1" sheetId="1" r:id="rId1"/>
    <sheet name="F13. Graphique 1" sheetId="2" r:id="rId2"/>
    <sheet name="F13. Graphique 2" sheetId="3" r:id="rId3"/>
    <sheet name="F13. Graphique  3" sheetId="4" r:id="rId4"/>
    <sheet name="F13. Graphique 4" sheetId="5" r:id="rId5"/>
    <sheet name="F13. Tableau Comp. a" sheetId="6" r:id="rId6"/>
    <sheet name="F13. Tableau Comp. b" sheetId="7" r:id="rId7"/>
    <sheet name="F13. Graphique 2 Comp." sheetId="8" r:id="rId8"/>
  </sheets>
  <definedNames/>
  <calcPr fullCalcOnLoad="1"/>
</workbook>
</file>

<file path=xl/sharedStrings.xml><?xml version="1.0" encoding="utf-8"?>
<sst xmlns="http://schemas.openxmlformats.org/spreadsheetml/2006/main" count="134" uniqueCount="79">
  <si>
    <t>En % des retraités de droit direct de la génération</t>
  </si>
  <si>
    <t>Hommes résidant à l'étranger</t>
  </si>
  <si>
    <t>Femmes résidant à l'étranger</t>
  </si>
  <si>
    <t>Hommes résidant en France</t>
  </si>
  <si>
    <t>Femmes résidant en France</t>
  </si>
  <si>
    <t>Hommes</t>
  </si>
  <si>
    <t>Femmes</t>
  </si>
  <si>
    <t>Ensemble</t>
  </si>
  <si>
    <t>Départ avec décote</t>
  </si>
  <si>
    <t xml:space="preserve">Décote non applicable dans le régime principal </t>
  </si>
  <si>
    <t>Inapte au travail</t>
  </si>
  <si>
    <t>Départ anticipé pour carrières longues (CL)</t>
  </si>
  <si>
    <t>Départ au taux plein (sans surcote) par la durée (autre que CL)</t>
  </si>
  <si>
    <t>Départ avec surcote</t>
  </si>
  <si>
    <t>En %</t>
  </si>
  <si>
    <r>
      <t>Départ à partir de l'âge légal d'ouverture des droits</t>
    </r>
    <r>
      <rPr>
        <b/>
        <vertAlign val="superscript"/>
        <sz val="8"/>
        <rFont val="Arial"/>
        <family val="2"/>
      </rPr>
      <t>1</t>
    </r>
  </si>
  <si>
    <t>CNAV</t>
  </si>
  <si>
    <t>MSA salariés</t>
  </si>
  <si>
    <r>
      <t>RSI base</t>
    </r>
    <r>
      <rPr>
        <vertAlign val="superscript"/>
        <sz val="8"/>
        <rFont val="Arial"/>
        <family val="2"/>
      </rPr>
      <t>2</t>
    </r>
  </si>
  <si>
    <t>nd</t>
  </si>
  <si>
    <t>Départ anticipé pour carrière longue</t>
  </si>
  <si>
    <t>Départ anticipé à partir de 55 ans pour handicap</t>
  </si>
  <si>
    <t>Fonction publique civile de l’État</t>
  </si>
  <si>
    <t>CNRACL</t>
  </si>
  <si>
    <t>Départ pour ancienneté (sédentaires)</t>
  </si>
  <si>
    <t>Départ anticipé pour carrières longues</t>
  </si>
  <si>
    <t>Départ anticipé pour handicap</t>
  </si>
  <si>
    <r>
      <t>Départ pour ancienneté</t>
    </r>
    <r>
      <rPr>
        <vertAlign val="superscript"/>
        <sz val="8"/>
        <rFont val="Arial"/>
        <family val="2"/>
      </rPr>
      <t xml:space="preserve">1 </t>
    </r>
    <r>
      <rPr>
        <sz val="8"/>
        <rFont val="Arial"/>
        <family val="2"/>
      </rPr>
      <t>(actifs)</t>
    </r>
  </si>
  <si>
    <t>Départ pour tierce personne</t>
  </si>
  <si>
    <t>Départ pour invalidité (concept harmonisé avec le régime général)</t>
  </si>
  <si>
    <t>1. Ne sont comptabilisées dans la catégorie active, que les personnes ayant liquidé à ce titre, et non l’ensemble des personnes qui étaient éligibles à ce dispositif.
Note &gt; Les fonctionnaires bénéficiaires d’une pension d’invalidité et ayant atteint au cours de l’année considérée l’âge minimum de départ à la retraite sont inclus (voir fiche 21). Ces données excluent les personnes ayant perçu un versement forfaitaire unique.
Champ &gt; Retraités ayant acquis un droit direct au cours de l’année n, résidant en France ou à l’étranger, vivants au 31 décembre de l’année.
Source &gt; DREES, EACR.</t>
  </si>
  <si>
    <t>MSA non-salariés</t>
  </si>
  <si>
    <t>FPCE</t>
  </si>
  <si>
    <t>Départ anticipé pour carrière longue (CL)</t>
  </si>
  <si>
    <t>Pénibilité</t>
  </si>
  <si>
    <t>ns</t>
  </si>
  <si>
    <t xml:space="preserve">Retraités ayant liquidé pour invalidité </t>
  </si>
  <si>
    <t xml:space="preserve">Retraités ayant bénéficié du dispositif de départ anticipé pour carrière longue </t>
  </si>
  <si>
    <t>Retraités ayant liquidé pour motif familial</t>
  </si>
  <si>
    <t>Retraités ayant liquidé pour handicap</t>
  </si>
  <si>
    <t>nd : non disponible.
1. Y compris départ pour incapacité permanente et pour les travailleurs de l’amiante en 2011 et 2012.
2. Les départs anticipés des travailleurs de l’amiante sont inclus dans les départs anticipés pour handicap.
3. Y compris les départs au titre du compte personnel de prévention de la pénibilité. Mais ils sont très faibles en 2017.
Note &gt; Ces données excluent les personnes ayant perçu un versement forfaitaire unique. La proportion de départs au titre de l’ex-invalidité, de l’inaptitude, de la pénibilité et de l’amiante est présentée dans les données sur data.drees de la fiche 16. À la MSA non-salariés, les données excluent les résidents dans les DROM avant 2015.
Champ &gt; Retraités ayant acquis un premier droit direct au cours de l’année n, résidant en France ou à l’étranger, vivants au 31 décembre de l’année.
Source &gt; DREES, EACR.</t>
  </si>
  <si>
    <r>
      <t>MSA non-salariés</t>
    </r>
    <r>
      <rPr>
        <vertAlign val="superscript"/>
        <sz val="8"/>
        <rFont val="Arial"/>
        <family val="2"/>
      </rPr>
      <t>1</t>
    </r>
  </si>
  <si>
    <r>
      <t>SSI base</t>
    </r>
    <r>
      <rPr>
        <vertAlign val="superscript"/>
        <sz val="8"/>
        <rFont val="Arial"/>
        <family val="2"/>
      </rPr>
      <t>2</t>
    </r>
  </si>
  <si>
    <t>SSI base</t>
  </si>
  <si>
    <t>&lt;1</t>
  </si>
  <si>
    <r>
      <t>Départ au taux plein par l'âge</t>
    </r>
    <r>
      <rPr>
        <vertAlign val="superscript"/>
        <sz val="8"/>
        <color indexed="8"/>
        <rFont val="Arial"/>
        <family val="2"/>
      </rPr>
      <t>1</t>
    </r>
  </si>
  <si>
    <r>
      <t>Ex-invalide</t>
    </r>
    <r>
      <rPr>
        <vertAlign val="superscript"/>
        <sz val="8"/>
        <color indexed="8"/>
        <rFont val="Arial"/>
        <family val="2"/>
      </rPr>
      <t>2</t>
    </r>
  </si>
  <si>
    <t>Ensembe</t>
  </si>
  <si>
    <t>Retraités ayant liquidé pour ancienneté dont :</t>
  </si>
  <si>
    <r>
      <t xml:space="preserve">    actifs</t>
    </r>
    <r>
      <rPr>
        <vertAlign val="superscript"/>
        <sz val="8"/>
        <rFont val="Arial"/>
        <family val="2"/>
      </rPr>
      <t>1</t>
    </r>
    <r>
      <rPr>
        <sz val="8"/>
        <rFont val="Arial"/>
        <family val="2"/>
      </rPr>
      <t xml:space="preserve"> </t>
    </r>
  </si>
  <si>
    <t xml:space="preserve">    sédentaires</t>
  </si>
  <si>
    <t>Graphique 4. Évolution de la proportion de départs anticipés pour carrière longue parmi les départs à la retraite de l’année</t>
  </si>
  <si>
    <t>Inaptitude au travail</t>
  </si>
  <si>
    <t xml:space="preserve">Retraités ayant liquidé pour vieillesse </t>
  </si>
  <si>
    <r>
      <t>Ex-invalidité</t>
    </r>
    <r>
      <rPr>
        <vertAlign val="superscript"/>
        <sz val="8"/>
        <color indexed="8"/>
        <rFont val="Arial"/>
        <family val="2"/>
      </rPr>
      <t>2</t>
    </r>
  </si>
  <si>
    <r>
      <t>Ex-invalidité</t>
    </r>
    <r>
      <rPr>
        <vertAlign val="superscript"/>
        <sz val="8"/>
        <color indexed="8"/>
        <rFont val="Arial"/>
        <family val="2"/>
      </rPr>
      <t>1</t>
    </r>
    <r>
      <rPr>
        <sz val="8"/>
        <color indexed="8"/>
        <rFont val="Arial"/>
        <family val="2"/>
      </rPr>
      <t xml:space="preserve"> ou invalidité de la fonction publique</t>
    </r>
  </si>
  <si>
    <t>1. Il s’agit des retraités éligibles à cette catégorie et non des retraités ayant liquidé en tant qu’actifs.
Champ &gt; Retraités résidant en France ou à l’étranger, nés en 1951, ayant au moins un droit direct dans un régime de base, vivants au 31 décembre 2017.
Source &gt; DREES, EACR 2017.</t>
  </si>
  <si>
    <r>
      <t>Départ anticipé pour autres motifs</t>
    </r>
    <r>
      <rPr>
        <vertAlign val="superscript"/>
        <sz val="8"/>
        <color indexed="8"/>
        <rFont val="Arial"/>
        <family val="2"/>
      </rPr>
      <t>3</t>
    </r>
  </si>
  <si>
    <r>
      <t>Départ au taux plein (sans surcote) au titre de la durée ou de l'âge</t>
    </r>
    <r>
      <rPr>
        <vertAlign val="superscript"/>
        <sz val="8"/>
        <color indexed="8"/>
        <rFont val="Arial"/>
        <family val="2"/>
      </rPr>
      <t>2</t>
    </r>
  </si>
  <si>
    <r>
      <t>Départ au taux plein par l'âge</t>
    </r>
    <r>
      <rPr>
        <vertAlign val="superscript"/>
        <sz val="8"/>
        <color indexed="8"/>
        <rFont val="Arial"/>
        <family val="2"/>
      </rPr>
      <t>3</t>
    </r>
  </si>
  <si>
    <t>1. Départ à l'âge d’annulation de la décote (ou après) sans que la condition de durée requise soit atteinte.
2. Y compris les fonctionnaires liquidant une pension d'invalidité et ayant atteint l'âge minimum de départ à la retraite.
Note • Pour les assurés éligibles à plusieurs motifs d’obtention du taux plein, le motif retenu est déterminé dans l’ordre de priorité suivant : décote non applicable, ex-invalidité, inaptitude, durée (y compris carrières longues ou surcote) et enfin âge.  La catégorie « décote non applicable » correspond aux personnes dont le régime principal est un régime de la Fonction publique ou un régime spécial. Ces régimes n’appliquaient pas, en effet, de décote pour les pensions liquidées par la génération née en 1950.  La surcote a été introduite dans la plupart des régimes à partir de pensions liquidées en 2004. La décote a été introduite dans la fonction publique à partir du 1er janvier 2006 et dans les régimes spéciaux au  1er juillet 2006.
Lecture • 6 % des hommes retraités nés en 1950 ont liquidé leur droit avec une décote dans leur régime de base principal.
Champ • Retraités résidant en France ou à l'étranger, nés en 1950, ayant au moins un droit direct dans un régime de base, vivants au 31 décembre 2016, pondérés pour être représentatifs des retraités de la génération en vie à 66 ans.
Source •  DREES, EIR 2016.</t>
  </si>
  <si>
    <t xml:space="preserve">Graphique 2 Complémentaire. Répartition des retraités selon la  génération et le type de départ dans leur régime de base principal </t>
  </si>
  <si>
    <t xml:space="preserve">Graphique 2 Complémentaire. Répartition des retraitées selon la  génération et le type de départ dans leur régime de base principal </t>
  </si>
  <si>
    <t>1. Départ à l'âge d’annulation de la décote (ou après) sans que la condition de durée requise soit atteinte.
2. Y compris les fonctionnaires liquidant une pension d'invalidité et ayant atteint l'âge minimum de départ à la retraite.
Note • Pour les assurés éligibles à plusieurs motifs d’obtention du taux plein, le motif retenu est déterminé dans l’ordre de priorité suivant : invalidité, inaptitude, autres motifs, durée et âge. La catégorie « décote non applicable » correspond aux personnes dont le régime principal est un régime de la Fonction publique ou un régime spécial. Ces régimes n’appliquaient pas, en effet, de décote pour les pensions liquidées par la génération née en 1950.  La surcote a été introduite dans la plupart des régimes à partir de pensions liquidées en 2004. La décote a été introduite dans la fonction publique à partir du 1er janvier 2006 et dans les régimes spéciaux au 01/07/2016.
Champ • Retraitées résidant en France ou à l'étranger, ayant au moins un droit direct dans un régime de base, vivants au 31 décembre 2016, pondérées pour être représentatives des retraitées de la génération en vie à 66 ans.
Source •  DREES, EIR 2016.</t>
  </si>
  <si>
    <r>
      <t>Départ anticipé à partir de 60 ans (pour incapacité permanente
et pour les travailleurs de l'amiante)
à partir de 60 ans (pour incapacité permanente et pour les travailleurs
de l'amiante)</t>
    </r>
    <r>
      <rPr>
        <b/>
        <vertAlign val="superscript"/>
        <sz val="8"/>
        <rFont val="Arial"/>
        <family val="2"/>
      </rPr>
      <t>3</t>
    </r>
  </si>
  <si>
    <t>0</t>
  </si>
  <si>
    <t>1. À la SSI, les ex-invalides sont inclus dans les départs au taux plein par l’âge.
2. Pour les régimes de la fonction publique, la catégorie ne distingue pas le taux plein au titre de la durée et au titre de l’âge.
3. Départ à l’âge d’annulation de la décote (ou après) sans que la condition de durée requise soit atteinte.
Note &gt; Pour les assurés éligibles à plusieurs motifs d’obtention du taux plein, le motif retenu est déterminé dans l’ordre de priorité suivant : décote non applicable, ex-invalidité, inaptitude, durée (y compris carrière longue ou surcote) et enfin âge. 
Champ &gt; Retraités résidant en France ou à l’étranger, nés en 1951, ayant au moins un droit direct dans un régime de base du privé, vivants au 31 décembre 2017.
Source &gt; DREES, EACR 2017.</t>
  </si>
  <si>
    <t>Tableau Complémentaire a. Les circonstances de liquidation de la retraite dans les régimes de base du secteur privé</t>
  </si>
  <si>
    <t xml:space="preserve">Tableau Complémentaire b. Les circonstances de liquidation de la retraite dans la fonction publique
</t>
  </si>
  <si>
    <t>En % des retraités de droit direct de la génération 1951 et du régime</t>
  </si>
  <si>
    <t>En % des retraités de droit direct de la génération 1951</t>
  </si>
  <si>
    <t>En % des retraités de droit direct de la génération 1950</t>
  </si>
  <si>
    <t>1. Départ à l’âge d’annulation de la décote (ou après) sans que la condition de durée requise soit atteinte.
2. Y compris les fonctionnaires liquidant une pension d’invalidité et ayant atteint l’âge minimum légal de départ à la retraite.
3. Motif familial, victimes de l’amiante, etc.
Note &gt;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à des assurés dont le régime principal est un régime de la fonction publique ou un régime spécial. En effet, ces régimes n’appliquaient pas de décote pour les pensions liquidées par la génération 1950, pour certaines catégories d’assurés (catégories actives, militaires, par exemple).
Lecture &gt; 7 % des retraités nés en 1950 ont liquidé leur droit avec une décote dans leur régime de base principal.
Champ &gt; Retraités résidant en France ou à l’étranger, nés en 1950, ayant au moins un droit direct dans un régime de base, vivants au 31 décembre 2016.
Source &gt; DREES, EIR 2016.</t>
  </si>
  <si>
    <t>Graphique 1. Répartition des retraités de la génération 1950, selon leur type de départ dans leur régime de base principal en 2016</t>
  </si>
  <si>
    <t>Graphique 2. Répartition des retraités  selon la génération et le type de départ dans leur régime de base principal</t>
  </si>
  <si>
    <t>1. Départ à l’âge d’annulation de la décote (ou après) sans que la condition de durée requise soit atteinte.
2. Y compris les fonctionnaires liquidant une pension d’invalidité et ayant atteint l’âge minimum de départ à la retraite.
Notes &gt; Pour les assurés éligibles à plusieurs motifs d’obtention du taux plein, le motif retenu est déterminé dans l’ordre de priorité suivant : invalidité, inaptitude, autres motifs, durée et âge. La catégorie « décote non applicable » correspond aux personnes dont le régime principal est un régime de la fonction publique ou un régime spécial. Ces régimes n’appliquaient pas, en effet, de décote pour une partie des pensions liquidées par la génération née en 1950.  La surcote a été introduite dans la plupart des régimes à partir de pensions liquidées en 2004. La décote a été introduite dans la fonction publique à partir du 1er janvier 2006 et dans les régimes spéciaux au 1er juillet 2016. Les départs anticipés pour autres motifs de la génération 50 (1 % des départs) ont été intégrés dans la catégorie « départ anticipés pour carrière longue ». Ils sont négligeables pour les autres générations.
Lecture &gt; 7 % des retraités nés en 1950 ont liquidé leur droit avec une décote dans leur régime de base principal.
Champ &gt; Retraités résidant en France ou à l’étranger, nés en 1950, ayant au moins un droit direct dans un régime de base, vivants au 31 décembre 2016, pondérés pour être représentatifs des retraités de la génération en vie à 66 ans.
Source &gt; DREES, EIR 2016.</t>
  </si>
  <si>
    <t>Graphique 3. Répartition des retraités des régimes de base de la génération 1951, selon leur type de départ</t>
  </si>
  <si>
    <t>Tableau 1. Répartition des retraités de la FPCE et de la CNRACL de la génération 1951, selon leur type de départ</t>
  </si>
  <si>
    <t>1. Faute de données disponibles, la part des départs anticipés pour carrière longue à la MSA non-salariés a été estimée en 2014. 
2. Les régimes de base RSI artisans et RSI commerçants ont fusionné en 2017 pour créer la SSI base au 1er janvier 2018.
Les effectifs de 2009 à 2017 ont été estimés à partir des données des deux régimes. 
Note &gt; Les fonctionnaires bénéficiaires d’une pension d’invalidité et ayant atteint au cours de l’année considérée l’âge minimum de départ à la retraite sont inclus (voir fiche 21). Ces données excluent les personnes ayant perçu un versement forfaitaire unique.
Champ &gt; Retraités ayant acquis un droit direct au cours de l’année n, résidant en France ou à l’étranger, vivants au 31 décembre de l’année.
Sources &gt; DREES, EACR 2005 à 2017.</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</si>
</sst>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0\ _€"/>
    <numFmt numFmtId="166" formatCode="0.0"/>
    <numFmt numFmtId="167" formatCode="#,##0.0"/>
    <numFmt numFmtId="168" formatCode="[$-40C]dddd\ d\ mmmm\ yyyy"/>
  </numFmts>
  <fonts count="58">
    <font>
      <sz val="11"/>
      <color theme="1"/>
      <name val="Calibri"/>
      <family val="2"/>
    </font>
    <font>
      <sz val="11"/>
      <color indexed="8"/>
      <name val="Calibri"/>
      <family val="2"/>
    </font>
    <font>
      <sz val="8"/>
      <name val="Arial"/>
      <family val="2"/>
    </font>
    <font>
      <sz val="8"/>
      <color indexed="8"/>
      <name val="Arial"/>
      <family val="2"/>
    </font>
    <font>
      <sz val="10"/>
      <name val="Arial"/>
      <family val="2"/>
    </font>
    <font>
      <sz val="8"/>
      <name val="Arial Narrow"/>
      <family val="2"/>
    </font>
    <font>
      <b/>
      <sz val="8"/>
      <name val="Arial"/>
      <family val="2"/>
    </font>
    <font>
      <b/>
      <vertAlign val="superscript"/>
      <sz val="8"/>
      <name val="Arial"/>
      <family val="2"/>
    </font>
    <font>
      <vertAlign val="superscript"/>
      <sz val="8"/>
      <name val="Arial"/>
      <family val="2"/>
    </font>
    <font>
      <b/>
      <sz val="8"/>
      <name val="Arial Narrow"/>
      <family val="2"/>
    </font>
    <font>
      <sz val="10"/>
      <name val="MS Sans Serif"/>
      <family val="2"/>
    </font>
    <font>
      <b/>
      <sz val="8"/>
      <color indexed="8"/>
      <name val="Arial"/>
      <family val="2"/>
    </font>
    <font>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8"/>
      <name val="Arial Narrow"/>
      <family val="2"/>
    </font>
    <font>
      <sz val="11"/>
      <color indexed="8"/>
      <name val="Arial Narrow"/>
      <family val="2"/>
    </font>
    <font>
      <sz val="11"/>
      <color indexed="8"/>
      <name val="Arial"/>
      <family val="2"/>
    </font>
    <font>
      <sz val="8"/>
      <name val="Calibri"/>
      <family val="2"/>
    </font>
    <font>
      <b/>
      <sz val="11"/>
      <color indexed="8"/>
      <name val="Arial"/>
      <family val="2"/>
    </font>
    <font>
      <b/>
      <sz val="11"/>
      <color indexed="8"/>
      <name val="Arial Narrow"/>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Narrow"/>
      <family val="2"/>
    </font>
    <font>
      <b/>
      <sz val="8"/>
      <color theme="1"/>
      <name val="Arial"/>
      <family val="2"/>
    </font>
    <font>
      <sz val="8"/>
      <color theme="1"/>
      <name val="Arial"/>
      <family val="2"/>
    </font>
    <font>
      <sz val="11"/>
      <color theme="1"/>
      <name val="Arial Narrow"/>
      <family val="2"/>
    </font>
    <font>
      <sz val="11"/>
      <color theme="1"/>
      <name val="Arial"/>
      <family val="2"/>
    </font>
    <font>
      <b/>
      <sz val="11"/>
      <color theme="1"/>
      <name val="Arial"/>
      <family val="2"/>
    </font>
    <font>
      <b/>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border>
    <border>
      <left style="hair"/>
      <right/>
      <top/>
      <bottom style="hair"/>
    </border>
    <border>
      <left style="hair"/>
      <right style="hair"/>
      <top style="thin">
        <color theme="4" tint="0.39998000860214233"/>
      </top>
      <bottom/>
    </border>
    <border>
      <left style="hair">
        <color theme="1"/>
      </left>
      <right style="hair">
        <color theme="1"/>
      </right>
      <top style="hair">
        <color theme="1"/>
      </top>
      <bottom style="thin">
        <color theme="4" tint="0.39998000860214233"/>
      </bottom>
    </border>
    <border>
      <left style="hair"/>
      <right/>
      <top style="hair"/>
      <bottom style="hair"/>
    </border>
    <border>
      <left/>
      <right style="hair"/>
      <top style="hair"/>
      <bottom/>
    </border>
    <border>
      <left/>
      <right/>
      <top style="hair"/>
      <bottom/>
    </border>
    <border>
      <left/>
      <right style="hair"/>
      <top style="hair"/>
      <bottom style="hair"/>
    </border>
    <border>
      <left>
        <color indexed="63"/>
      </left>
      <right>
        <color indexed="63"/>
      </right>
      <top>
        <color indexed="63"/>
      </top>
      <bottom style="hair">
        <color theme="1"/>
      </bottom>
    </border>
    <border>
      <left/>
      <right/>
      <top style="hair"/>
      <bottom style="hair"/>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10" fillId="0" borderId="0">
      <alignment/>
      <protection/>
    </xf>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71">
    <xf numFmtId="0" fontId="0" fillId="0" borderId="0" xfId="0" applyFont="1" applyAlignment="1">
      <alignment/>
    </xf>
    <xf numFmtId="0" fontId="0" fillId="33" borderId="0" xfId="0" applyFill="1" applyAlignment="1">
      <alignment/>
    </xf>
    <xf numFmtId="0" fontId="6" fillId="33" borderId="0" xfId="52" applyFont="1" applyFill="1" applyBorder="1" applyAlignment="1">
      <alignment vertical="center"/>
      <protection/>
    </xf>
    <xf numFmtId="0" fontId="2" fillId="33" borderId="0" xfId="52" applyFont="1" applyFill="1" applyBorder="1" applyAlignment="1">
      <alignment vertical="center"/>
      <protection/>
    </xf>
    <xf numFmtId="0" fontId="2" fillId="33" borderId="0" xfId="52" applyFont="1" applyFill="1" applyBorder="1" applyAlignment="1">
      <alignment horizontal="right"/>
      <protection/>
    </xf>
    <xf numFmtId="0" fontId="6" fillId="33" borderId="10" xfId="52" applyFont="1" applyFill="1" applyBorder="1" applyAlignment="1">
      <alignment horizontal="center" vertical="center"/>
      <protection/>
    </xf>
    <xf numFmtId="0" fontId="6" fillId="33" borderId="11" xfId="52" applyFont="1" applyFill="1" applyBorder="1" applyAlignment="1">
      <alignment horizontal="center" vertical="center"/>
      <protection/>
    </xf>
    <xf numFmtId="0" fontId="6" fillId="33" borderId="12" xfId="52" applyFont="1" applyFill="1" applyBorder="1" applyAlignment="1">
      <alignment horizontal="center" vertical="center"/>
      <protection/>
    </xf>
    <xf numFmtId="0" fontId="6" fillId="33" borderId="12" xfId="51" applyFont="1" applyFill="1" applyBorder="1" applyAlignment="1">
      <alignment horizontal="center" vertical="center"/>
      <protection/>
    </xf>
    <xf numFmtId="0" fontId="2" fillId="33" borderId="13" xfId="52" applyFont="1" applyFill="1" applyBorder="1" applyAlignment="1">
      <alignment horizontal="left" vertical="center"/>
      <protection/>
    </xf>
    <xf numFmtId="166" fontId="2" fillId="33" borderId="13" xfId="55" applyNumberFormat="1" applyFont="1" applyFill="1" applyBorder="1" applyAlignment="1">
      <alignment horizontal="right" vertical="center" indent="2"/>
    </xf>
    <xf numFmtId="166" fontId="2" fillId="33" borderId="13" xfId="56" applyNumberFormat="1" applyFont="1" applyFill="1" applyBorder="1" applyAlignment="1">
      <alignment horizontal="right" vertical="center" indent="2"/>
    </xf>
    <xf numFmtId="0" fontId="2" fillId="33" borderId="14" xfId="52" applyFont="1" applyFill="1" applyBorder="1" applyAlignment="1">
      <alignment horizontal="left" vertical="center"/>
      <protection/>
    </xf>
    <xf numFmtId="166" fontId="2" fillId="33" borderId="14" xfId="55" applyNumberFormat="1" applyFont="1" applyFill="1" applyBorder="1" applyAlignment="1">
      <alignment horizontal="right" vertical="center" indent="2"/>
    </xf>
    <xf numFmtId="166" fontId="2" fillId="33" borderId="14" xfId="56" applyNumberFormat="1" applyFont="1" applyFill="1" applyBorder="1" applyAlignment="1">
      <alignment horizontal="right" vertical="center" indent="2"/>
    </xf>
    <xf numFmtId="0" fontId="2" fillId="33" borderId="15" xfId="52" applyFont="1" applyFill="1" applyBorder="1" applyAlignment="1">
      <alignment horizontal="left" vertical="center"/>
      <protection/>
    </xf>
    <xf numFmtId="166" fontId="2" fillId="33" borderId="15" xfId="55" applyNumberFormat="1" applyFont="1" applyFill="1" applyBorder="1" applyAlignment="1">
      <alignment horizontal="right" vertical="center" indent="2"/>
    </xf>
    <xf numFmtId="0" fontId="6" fillId="33" borderId="15" xfId="52" applyFont="1" applyFill="1" applyBorder="1" applyAlignment="1">
      <alignment horizontal="center" vertical="center"/>
      <protection/>
    </xf>
    <xf numFmtId="0" fontId="6" fillId="33" borderId="15" xfId="51" applyFont="1" applyFill="1" applyBorder="1" applyAlignment="1">
      <alignment horizontal="center" vertical="center"/>
      <protection/>
    </xf>
    <xf numFmtId="166" fontId="2" fillId="33" borderId="16" xfId="52" applyNumberFormat="1" applyFont="1" applyFill="1" applyBorder="1" applyAlignment="1">
      <alignment horizontal="right" vertical="center" indent="2"/>
      <protection/>
    </xf>
    <xf numFmtId="166" fontId="2" fillId="33" borderId="16" xfId="51" applyNumberFormat="1" applyFont="1" applyFill="1" applyBorder="1" applyAlignment="1">
      <alignment horizontal="right" vertical="center" indent="2"/>
      <protection/>
    </xf>
    <xf numFmtId="166" fontId="2" fillId="33" borderId="13" xfId="51" applyNumberFormat="1" applyFont="1" applyFill="1" applyBorder="1" applyAlignment="1">
      <alignment horizontal="right" vertical="center" indent="2"/>
      <protection/>
    </xf>
    <xf numFmtId="166" fontId="2" fillId="33" borderId="13" xfId="52" applyNumberFormat="1" applyFont="1" applyFill="1" applyBorder="1" applyAlignment="1">
      <alignment horizontal="right" vertical="center" indent="2"/>
      <protection/>
    </xf>
    <xf numFmtId="166" fontId="2" fillId="33" borderId="17" xfId="52" applyNumberFormat="1" applyFont="1" applyFill="1" applyBorder="1" applyAlignment="1">
      <alignment horizontal="right" vertical="center" indent="2"/>
      <protection/>
    </xf>
    <xf numFmtId="166" fontId="2" fillId="33" borderId="17" xfId="51" applyNumberFormat="1" applyFont="1" applyFill="1" applyBorder="1" applyAlignment="1">
      <alignment horizontal="right" vertical="center" indent="2"/>
      <protection/>
    </xf>
    <xf numFmtId="166" fontId="2" fillId="33" borderId="14" xfId="51" applyNumberFormat="1" applyFont="1" applyFill="1" applyBorder="1" applyAlignment="1">
      <alignment horizontal="right" vertical="center" indent="2"/>
      <protection/>
    </xf>
    <xf numFmtId="166" fontId="2" fillId="33" borderId="14" xfId="52" applyNumberFormat="1" applyFont="1" applyFill="1" applyBorder="1" applyAlignment="1">
      <alignment horizontal="right" vertical="center" indent="2"/>
      <protection/>
    </xf>
    <xf numFmtId="0" fontId="6" fillId="33" borderId="0" xfId="52" applyFont="1" applyFill="1" applyAlignment="1">
      <alignment vertical="center"/>
      <protection/>
    </xf>
    <xf numFmtId="0" fontId="2" fillId="33" borderId="0" xfId="52" applyFont="1" applyFill="1" applyAlignment="1">
      <alignment vertical="center"/>
      <protection/>
    </xf>
    <xf numFmtId="166" fontId="2" fillId="33" borderId="18" xfId="52" applyNumberFormat="1" applyFont="1" applyFill="1" applyBorder="1" applyAlignment="1">
      <alignment horizontal="right" vertical="center" indent="2"/>
      <protection/>
    </xf>
    <xf numFmtId="166" fontId="2" fillId="33" borderId="18" xfId="51" applyNumberFormat="1" applyFont="1" applyFill="1" applyBorder="1" applyAlignment="1">
      <alignment horizontal="right" vertical="center" indent="2"/>
      <protection/>
    </xf>
    <xf numFmtId="166" fontId="2" fillId="33" borderId="15" xfId="52" applyNumberFormat="1" applyFont="1" applyFill="1" applyBorder="1" applyAlignment="1">
      <alignment horizontal="right" vertical="center" indent="2"/>
      <protection/>
    </xf>
    <xf numFmtId="0" fontId="0" fillId="0" borderId="0" xfId="0" applyAlignment="1">
      <alignment/>
    </xf>
    <xf numFmtId="0" fontId="51" fillId="0" borderId="11" xfId="0" applyFont="1" applyBorder="1" applyAlignment="1">
      <alignment horizontal="center" vertical="center"/>
    </xf>
    <xf numFmtId="0" fontId="52" fillId="0" borderId="12" xfId="0" applyFont="1" applyFill="1" applyBorder="1" applyAlignment="1">
      <alignment horizontal="center" vertical="center" wrapText="1"/>
    </xf>
    <xf numFmtId="0" fontId="53" fillId="0" borderId="0" xfId="0" applyFont="1" applyAlignment="1">
      <alignment/>
    </xf>
    <xf numFmtId="0" fontId="6" fillId="33" borderId="0" xfId="51" applyFont="1" applyFill="1" applyAlignment="1">
      <alignment vertical="center"/>
      <protection/>
    </xf>
    <xf numFmtId="0" fontId="5" fillId="33" borderId="0" xfId="51" applyFont="1" applyFill="1" applyAlignment="1">
      <alignment vertical="center"/>
      <protection/>
    </xf>
    <xf numFmtId="0" fontId="54" fillId="33" borderId="0" xfId="0" applyFont="1" applyFill="1" applyAlignment="1">
      <alignment/>
    </xf>
    <xf numFmtId="0" fontId="5" fillId="33" borderId="0" xfId="51" applyFont="1" applyFill="1" applyAlignment="1">
      <alignment horizontal="right" vertical="center"/>
      <protection/>
    </xf>
    <xf numFmtId="0" fontId="5" fillId="33" borderId="0" xfId="51" applyFont="1" applyFill="1" applyAlignment="1">
      <alignment horizontal="right"/>
      <protection/>
    </xf>
    <xf numFmtId="0" fontId="5" fillId="33" borderId="0" xfId="51" applyFont="1" applyFill="1" applyBorder="1" applyAlignment="1">
      <alignment horizontal="center" vertical="center"/>
      <protection/>
    </xf>
    <xf numFmtId="0" fontId="2" fillId="33" borderId="0" xfId="51" applyFont="1" applyFill="1" applyBorder="1" applyAlignment="1">
      <alignment horizontal="center" vertical="center"/>
      <protection/>
    </xf>
    <xf numFmtId="0" fontId="6" fillId="33" borderId="12" xfId="53" applyFont="1" applyFill="1" applyBorder="1" applyAlignment="1">
      <alignment horizontal="center" vertical="center"/>
      <protection/>
    </xf>
    <xf numFmtId="0" fontId="2" fillId="33" borderId="0" xfId="51" applyFont="1" applyFill="1" applyAlignment="1">
      <alignment vertical="center"/>
      <protection/>
    </xf>
    <xf numFmtId="0" fontId="2" fillId="33" borderId="13" xfId="51" applyFont="1" applyFill="1" applyBorder="1" applyAlignment="1">
      <alignment horizontal="left" vertical="center"/>
      <protection/>
    </xf>
    <xf numFmtId="0" fontId="2" fillId="33" borderId="14" xfId="51" applyFont="1" applyFill="1" applyBorder="1" applyAlignment="1">
      <alignment horizontal="left" vertical="center"/>
      <protection/>
    </xf>
    <xf numFmtId="0" fontId="2" fillId="33" borderId="15" xfId="51" applyFont="1" applyFill="1" applyBorder="1" applyAlignment="1">
      <alignment horizontal="left" vertical="center" wrapText="1"/>
      <protection/>
    </xf>
    <xf numFmtId="166" fontId="2" fillId="33" borderId="15" xfId="51" applyNumberFormat="1" applyFont="1" applyFill="1" applyBorder="1" applyAlignment="1">
      <alignment horizontal="right" vertical="center" indent="2"/>
      <protection/>
    </xf>
    <xf numFmtId="0" fontId="2" fillId="0" borderId="0" xfId="0" applyFont="1" applyAlignment="1">
      <alignment horizontal="left"/>
    </xf>
    <xf numFmtId="0" fontId="53" fillId="0" borderId="0" xfId="0" applyFont="1" applyAlignment="1">
      <alignment horizontal="left"/>
    </xf>
    <xf numFmtId="0" fontId="4" fillId="0" borderId="0" xfId="50" applyAlignment="1">
      <alignment horizontal="left"/>
      <protection/>
    </xf>
    <xf numFmtId="0" fontId="51" fillId="0" borderId="0" xfId="0" applyFont="1" applyAlignment="1">
      <alignment horizontal="left" vertical="center"/>
    </xf>
    <xf numFmtId="164" fontId="0" fillId="0" borderId="0" xfId="0" applyNumberFormat="1" applyAlignment="1">
      <alignment/>
    </xf>
    <xf numFmtId="0" fontId="55" fillId="0" borderId="0" xfId="0" applyFont="1" applyAlignment="1">
      <alignment/>
    </xf>
    <xf numFmtId="0" fontId="53" fillId="0" borderId="0" xfId="0" applyFont="1" applyAlignment="1">
      <alignment horizontal="left" vertical="center"/>
    </xf>
    <xf numFmtId="165" fontId="2" fillId="0" borderId="16" xfId="0" applyNumberFormat="1" applyFont="1" applyBorder="1" applyAlignment="1">
      <alignment horizontal="left" vertical="center"/>
    </xf>
    <xf numFmtId="164" fontId="53" fillId="0" borderId="17" xfId="0" applyNumberFormat="1" applyFont="1" applyBorder="1" applyAlignment="1">
      <alignment horizontal="left" vertical="center"/>
    </xf>
    <xf numFmtId="165" fontId="53" fillId="0" borderId="17" xfId="0" applyNumberFormat="1" applyFont="1" applyBorder="1" applyAlignment="1">
      <alignment horizontal="left" vertical="center"/>
    </xf>
    <xf numFmtId="165" fontId="53" fillId="0" borderId="12" xfId="0" applyNumberFormat="1" applyFont="1" applyBorder="1" applyAlignment="1">
      <alignment horizontal="left" vertical="center"/>
    </xf>
    <xf numFmtId="0" fontId="6" fillId="33" borderId="17" xfId="0" applyFont="1" applyFill="1" applyBorder="1" applyAlignment="1">
      <alignment horizontal="left" vertical="center"/>
    </xf>
    <xf numFmtId="0" fontId="2" fillId="33" borderId="16" xfId="0" applyFont="1" applyFill="1" applyBorder="1" applyAlignment="1">
      <alignment horizontal="left"/>
    </xf>
    <xf numFmtId="0" fontId="2" fillId="33" borderId="17" xfId="0" applyFont="1" applyFill="1" applyBorder="1" applyAlignment="1">
      <alignment horizontal="left" vertical="top"/>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0" xfId="0" applyFont="1" applyFill="1" applyBorder="1" applyAlignment="1">
      <alignment vertical="center"/>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51" fillId="33" borderId="0" xfId="0" applyFont="1" applyFill="1" applyAlignment="1">
      <alignment horizontal="center" vertical="center"/>
    </xf>
    <xf numFmtId="1" fontId="53" fillId="33" borderId="14" xfId="0" applyNumberFormat="1" applyFont="1" applyFill="1" applyBorder="1" applyAlignment="1">
      <alignment horizontal="center" vertical="center"/>
    </xf>
    <xf numFmtId="1" fontId="53" fillId="33" borderId="19" xfId="0" applyNumberFormat="1" applyFont="1" applyFill="1" applyBorder="1" applyAlignment="1">
      <alignment horizontal="center" vertical="center"/>
    </xf>
    <xf numFmtId="0" fontId="52" fillId="34" borderId="20" xfId="0" applyFont="1" applyFill="1" applyBorder="1" applyAlignment="1">
      <alignment horizontal="center" vertical="center"/>
    </xf>
    <xf numFmtId="165" fontId="2" fillId="33" borderId="16" xfId="0" applyNumberFormat="1" applyFont="1" applyFill="1" applyBorder="1" applyAlignment="1">
      <alignment horizontal="left" vertical="center"/>
    </xf>
    <xf numFmtId="164" fontId="53" fillId="33" borderId="17" xfId="0" applyNumberFormat="1" applyFont="1" applyFill="1" applyBorder="1" applyAlignment="1">
      <alignment horizontal="left" vertical="center"/>
    </xf>
    <xf numFmtId="165" fontId="53" fillId="33" borderId="17" xfId="0" applyNumberFormat="1" applyFont="1" applyFill="1" applyBorder="1" applyAlignment="1">
      <alignment horizontal="left" vertical="center"/>
    </xf>
    <xf numFmtId="164" fontId="52" fillId="33" borderId="21" xfId="0" applyNumberFormat="1" applyFont="1" applyFill="1" applyBorder="1" applyAlignment="1">
      <alignment horizontal="left" vertical="center"/>
    </xf>
    <xf numFmtId="1" fontId="52" fillId="33" borderId="12" xfId="0" applyNumberFormat="1" applyFont="1" applyFill="1" applyBorder="1" applyAlignment="1">
      <alignment horizontal="center" vertical="center"/>
    </xf>
    <xf numFmtId="0" fontId="11" fillId="0" borderId="13" xfId="50" applyFont="1" applyFill="1" applyBorder="1" applyAlignment="1">
      <alignment horizontal="center" vertical="center" wrapText="1"/>
      <protection/>
    </xf>
    <xf numFmtId="0" fontId="11" fillId="0" borderId="12" xfId="50" applyFont="1" applyFill="1" applyBorder="1" applyAlignment="1">
      <alignment horizontal="center" vertical="center" wrapText="1"/>
      <protection/>
    </xf>
    <xf numFmtId="0" fontId="11" fillId="0" borderId="16" xfId="50" applyFont="1" applyFill="1" applyBorder="1" applyAlignment="1">
      <alignment horizontal="center" vertical="center" wrapText="1"/>
      <protection/>
    </xf>
    <xf numFmtId="0" fontId="11" fillId="0" borderId="22" xfId="50" applyFont="1" applyFill="1" applyBorder="1" applyAlignment="1">
      <alignment horizontal="center" vertical="center" wrapText="1"/>
      <protection/>
    </xf>
    <xf numFmtId="164" fontId="6" fillId="0" borderId="21" xfId="0" applyNumberFormat="1" applyFont="1" applyBorder="1" applyAlignment="1">
      <alignment horizontal="left" vertical="center"/>
    </xf>
    <xf numFmtId="165" fontId="52" fillId="0" borderId="12" xfId="0" applyNumberFormat="1" applyFont="1" applyBorder="1" applyAlignment="1">
      <alignment horizontal="center" vertical="center"/>
    </xf>
    <xf numFmtId="165" fontId="52" fillId="0" borderId="12" xfId="0" applyNumberFormat="1" applyFont="1" applyBorder="1" applyAlignment="1">
      <alignment horizontal="right" vertical="center" indent="3"/>
    </xf>
    <xf numFmtId="1" fontId="53" fillId="33" borderId="12" xfId="0" applyNumberFormat="1" applyFont="1" applyFill="1" applyBorder="1" applyAlignment="1">
      <alignment horizontal="right" vertical="center" indent="5"/>
    </xf>
    <xf numFmtId="165" fontId="53" fillId="0" borderId="12" xfId="0" applyNumberFormat="1" applyFont="1" applyBorder="1" applyAlignment="1">
      <alignment horizontal="right" vertical="center" indent="5"/>
    </xf>
    <xf numFmtId="166" fontId="2" fillId="33" borderId="13" xfId="0" applyNumberFormat="1" applyFont="1" applyFill="1" applyBorder="1" applyAlignment="1">
      <alignment horizontal="right" vertical="center" indent="5"/>
    </xf>
    <xf numFmtId="166" fontId="53" fillId="33" borderId="14" xfId="0" applyNumberFormat="1" applyFont="1" applyFill="1" applyBorder="1" applyAlignment="1">
      <alignment horizontal="right" vertical="center" indent="5"/>
    </xf>
    <xf numFmtId="0" fontId="53" fillId="0" borderId="13" xfId="0" applyFont="1" applyBorder="1" applyAlignment="1">
      <alignment horizontal="right" vertical="center" indent="5"/>
    </xf>
    <xf numFmtId="165" fontId="53" fillId="0" borderId="13" xfId="0" applyNumberFormat="1" applyFont="1" applyBorder="1" applyAlignment="1">
      <alignment horizontal="right" vertical="center" indent="5"/>
    </xf>
    <xf numFmtId="167" fontId="53" fillId="0" borderId="15" xfId="0" applyNumberFormat="1" applyFont="1" applyBorder="1" applyAlignment="1">
      <alignment horizontal="right" vertical="center" indent="5"/>
    </xf>
    <xf numFmtId="0" fontId="53" fillId="0" borderId="12" xfId="0" applyFont="1" applyBorder="1" applyAlignment="1">
      <alignment horizontal="right" vertical="center" indent="5"/>
    </xf>
    <xf numFmtId="165" fontId="6" fillId="0" borderId="12" xfId="0" applyNumberFormat="1" applyFont="1" applyBorder="1" applyAlignment="1">
      <alignment horizontal="left" vertical="center"/>
    </xf>
    <xf numFmtId="0" fontId="53" fillId="0" borderId="0" xfId="0" applyFont="1" applyAlignment="1">
      <alignment horizontal="right"/>
    </xf>
    <xf numFmtId="164" fontId="6" fillId="33" borderId="13" xfId="0" applyNumberFormat="1" applyFont="1" applyFill="1" applyBorder="1" applyAlignment="1">
      <alignment horizontal="right" vertical="center" indent="3"/>
    </xf>
    <xf numFmtId="164" fontId="6" fillId="33" borderId="22" xfId="0" applyNumberFormat="1" applyFont="1" applyFill="1" applyBorder="1" applyAlignment="1">
      <alignment horizontal="right" vertical="center" indent="3"/>
    </xf>
    <xf numFmtId="164" fontId="6" fillId="33" borderId="15" xfId="0" applyNumberFormat="1" applyFont="1" applyFill="1" applyBorder="1" applyAlignment="1">
      <alignment horizontal="right" vertical="center" indent="3"/>
    </xf>
    <xf numFmtId="164" fontId="2" fillId="33" borderId="13" xfId="0" applyNumberFormat="1" applyFont="1" applyFill="1" applyBorder="1" applyAlignment="1">
      <alignment horizontal="right" vertical="center" indent="3"/>
    </xf>
    <xf numFmtId="164" fontId="2" fillId="33" borderId="14" xfId="0" applyNumberFormat="1" applyFont="1" applyFill="1" applyBorder="1" applyAlignment="1">
      <alignment horizontal="right" vertical="center" indent="3"/>
    </xf>
    <xf numFmtId="165" fontId="2" fillId="33" borderId="15" xfId="0" applyNumberFormat="1" applyFont="1" applyFill="1" applyBorder="1" applyAlignment="1">
      <alignment horizontal="right" vertical="center" indent="4"/>
    </xf>
    <xf numFmtId="166" fontId="2" fillId="33" borderId="15" xfId="0" applyNumberFormat="1" applyFont="1" applyFill="1" applyBorder="1" applyAlignment="1">
      <alignment horizontal="right" vertical="center" indent="4"/>
    </xf>
    <xf numFmtId="165" fontId="53" fillId="0" borderId="12" xfId="0" applyNumberFormat="1" applyFont="1" applyBorder="1" applyAlignment="1">
      <alignment horizontal="right" vertical="center" indent="4"/>
    </xf>
    <xf numFmtId="165" fontId="2" fillId="0" borderId="14" xfId="0" applyNumberFormat="1" applyFont="1" applyBorder="1" applyAlignment="1">
      <alignment horizontal="right" vertical="center" indent="4"/>
    </xf>
    <xf numFmtId="164" fontId="53" fillId="0" borderId="12" xfId="0" applyNumberFormat="1" applyFont="1" applyBorder="1" applyAlignment="1">
      <alignment horizontal="right" vertical="center" indent="4"/>
    </xf>
    <xf numFmtId="0" fontId="52" fillId="34" borderId="13" xfId="0" applyFont="1" applyFill="1" applyBorder="1" applyAlignment="1">
      <alignment horizontal="center" vertical="center"/>
    </xf>
    <xf numFmtId="1" fontId="53" fillId="0" borderId="13" xfId="0" applyNumberFormat="1" applyFont="1" applyBorder="1" applyAlignment="1">
      <alignment horizontal="right" vertical="center" indent="3"/>
    </xf>
    <xf numFmtId="1" fontId="53" fillId="33" borderId="14" xfId="0" applyNumberFormat="1" applyFont="1" applyFill="1" applyBorder="1" applyAlignment="1">
      <alignment horizontal="right" vertical="center" indent="3"/>
    </xf>
    <xf numFmtId="1" fontId="53" fillId="0" borderId="14" xfId="0" applyNumberFormat="1" applyFont="1" applyBorder="1" applyAlignment="1">
      <alignment horizontal="right" vertical="center" indent="3"/>
    </xf>
    <xf numFmtId="1" fontId="53" fillId="0" borderId="15" xfId="0" applyNumberFormat="1" applyFont="1" applyBorder="1" applyAlignment="1">
      <alignment horizontal="right" vertical="center" indent="3"/>
    </xf>
    <xf numFmtId="164" fontId="53" fillId="0" borderId="12" xfId="0" applyNumberFormat="1" applyFont="1" applyBorder="1" applyAlignment="1">
      <alignment horizontal="left" vertical="center"/>
    </xf>
    <xf numFmtId="164" fontId="52" fillId="0" borderId="12" xfId="0" applyNumberFormat="1" applyFont="1" applyBorder="1" applyAlignment="1">
      <alignment horizontal="left" vertical="center"/>
    </xf>
    <xf numFmtId="1" fontId="52" fillId="0" borderId="12" xfId="0" applyNumberFormat="1" applyFont="1" applyBorder="1" applyAlignment="1">
      <alignment horizontal="center" vertical="center"/>
    </xf>
    <xf numFmtId="0" fontId="6" fillId="33" borderId="0" xfId="52" applyFont="1" applyFill="1" applyBorder="1" applyAlignment="1">
      <alignment vertical="top"/>
      <protection/>
    </xf>
    <xf numFmtId="166" fontId="2" fillId="33" borderId="13" xfId="55" applyNumberFormat="1" applyFont="1" applyFill="1" applyBorder="1" applyAlignment="1">
      <alignment horizontal="right" vertical="center" indent="3"/>
    </xf>
    <xf numFmtId="166" fontId="2" fillId="33" borderId="14" xfId="55" applyNumberFormat="1" applyFont="1" applyFill="1" applyBorder="1" applyAlignment="1">
      <alignment horizontal="right" vertical="center" indent="3"/>
    </xf>
    <xf numFmtId="166" fontId="2" fillId="33" borderId="15" xfId="55" applyNumberFormat="1" applyFont="1" applyFill="1" applyBorder="1" applyAlignment="1">
      <alignment horizontal="right" vertical="center" indent="3"/>
    </xf>
    <xf numFmtId="166" fontId="2" fillId="33" borderId="15" xfId="52" applyNumberFormat="1" applyFont="1" applyFill="1" applyBorder="1" applyAlignment="1">
      <alignment horizontal="right" vertical="center" indent="3"/>
      <protection/>
    </xf>
    <xf numFmtId="166" fontId="2" fillId="33" borderId="14" xfId="51" applyNumberFormat="1" applyFont="1" applyFill="1" applyBorder="1" applyAlignment="1">
      <alignment horizontal="right" vertical="center" indent="3"/>
      <protection/>
    </xf>
    <xf numFmtId="166" fontId="2" fillId="33" borderId="15" xfId="51" applyNumberFormat="1" applyFont="1" applyFill="1" applyBorder="1" applyAlignment="1">
      <alignment horizontal="right" vertical="center" indent="3"/>
      <protection/>
    </xf>
    <xf numFmtId="1" fontId="53" fillId="0" borderId="13" xfId="0" applyNumberFormat="1" applyFont="1" applyBorder="1" applyAlignment="1">
      <alignment horizontal="right" indent="2"/>
    </xf>
    <xf numFmtId="1" fontId="53" fillId="0" borderId="14" xfId="0" applyNumberFormat="1" applyFont="1" applyBorder="1" applyAlignment="1">
      <alignment horizontal="right" indent="2"/>
    </xf>
    <xf numFmtId="1" fontId="53" fillId="33" borderId="14" xfId="0" applyNumberFormat="1" applyFont="1" applyFill="1" applyBorder="1" applyAlignment="1">
      <alignment horizontal="right" indent="2"/>
    </xf>
    <xf numFmtId="164" fontId="53" fillId="0" borderId="13" xfId="0" applyNumberFormat="1" applyFont="1" applyBorder="1" applyAlignment="1">
      <alignment horizontal="right" vertical="center" indent="3"/>
    </xf>
    <xf numFmtId="164" fontId="53" fillId="0" borderId="23" xfId="0" applyNumberFormat="1" applyFont="1" applyBorder="1" applyAlignment="1">
      <alignment horizontal="right" vertical="center" indent="3"/>
    </xf>
    <xf numFmtId="164" fontId="53" fillId="0" borderId="22" xfId="0" applyNumberFormat="1" applyFont="1" applyBorder="1" applyAlignment="1">
      <alignment horizontal="right" vertical="center" indent="3"/>
    </xf>
    <xf numFmtId="164" fontId="53" fillId="0" borderId="16" xfId="0" applyNumberFormat="1" applyFont="1" applyBorder="1" applyAlignment="1">
      <alignment horizontal="right" vertical="center" indent="3"/>
    </xf>
    <xf numFmtId="164" fontId="53" fillId="0" borderId="14" xfId="0" applyNumberFormat="1" applyFont="1" applyBorder="1" applyAlignment="1">
      <alignment horizontal="right" vertical="center" indent="3"/>
    </xf>
    <xf numFmtId="164" fontId="53" fillId="0" borderId="0" xfId="0" applyNumberFormat="1" applyFont="1" applyBorder="1" applyAlignment="1">
      <alignment horizontal="right" vertical="center" indent="3"/>
    </xf>
    <xf numFmtId="164" fontId="53" fillId="0" borderId="10" xfId="0" applyNumberFormat="1" applyFont="1" applyBorder="1" applyAlignment="1">
      <alignment horizontal="right" vertical="center" indent="3"/>
    </xf>
    <xf numFmtId="164" fontId="53" fillId="0" borderId="17" xfId="0" applyNumberFormat="1" applyFont="1" applyBorder="1" applyAlignment="1">
      <alignment horizontal="right" vertical="center" indent="3"/>
    </xf>
    <xf numFmtId="164" fontId="53" fillId="33" borderId="14" xfId="0" applyNumberFormat="1" applyFont="1" applyFill="1" applyBorder="1" applyAlignment="1">
      <alignment horizontal="right" vertical="center" indent="3"/>
    </xf>
    <xf numFmtId="164" fontId="53" fillId="33" borderId="0" xfId="0" applyNumberFormat="1" applyFont="1" applyFill="1" applyBorder="1" applyAlignment="1">
      <alignment horizontal="right" vertical="center" indent="3"/>
    </xf>
    <xf numFmtId="164" fontId="53" fillId="33" borderId="10" xfId="0" applyNumberFormat="1" applyFont="1" applyFill="1" applyBorder="1" applyAlignment="1">
      <alignment horizontal="right" vertical="center" indent="3"/>
    </xf>
    <xf numFmtId="164" fontId="53" fillId="33" borderId="17" xfId="0" applyNumberFormat="1" applyFont="1" applyFill="1" applyBorder="1" applyAlignment="1">
      <alignment horizontal="right" vertical="center" indent="3"/>
    </xf>
    <xf numFmtId="164" fontId="52" fillId="0" borderId="12" xfId="0" applyNumberFormat="1" applyFont="1" applyBorder="1" applyAlignment="1">
      <alignment horizontal="right" vertical="center" indent="3"/>
    </xf>
    <xf numFmtId="164" fontId="52" fillId="0" borderId="24" xfId="0" applyNumberFormat="1" applyFont="1" applyBorder="1" applyAlignment="1">
      <alignment horizontal="right" vertical="center" indent="3"/>
    </xf>
    <xf numFmtId="49" fontId="53" fillId="33" borderId="14" xfId="0" applyNumberFormat="1" applyFont="1" applyFill="1" applyBorder="1" applyAlignment="1">
      <alignment horizontal="center" vertical="center"/>
    </xf>
    <xf numFmtId="0" fontId="32" fillId="0" borderId="15" xfId="0" applyFont="1" applyBorder="1" applyAlignment="1">
      <alignment/>
    </xf>
    <xf numFmtId="165" fontId="6" fillId="33" borderId="0" xfId="0" applyNumberFormat="1" applyFont="1" applyFill="1" applyAlignment="1">
      <alignment horizontal="left" vertical="top" wrapText="1"/>
    </xf>
    <xf numFmtId="165" fontId="6" fillId="33" borderId="0" xfId="0" applyNumberFormat="1" applyFont="1" applyFill="1" applyAlignment="1">
      <alignment horizontal="left" vertical="top"/>
    </xf>
    <xf numFmtId="165" fontId="2" fillId="33" borderId="0" xfId="0" applyNumberFormat="1" applyFont="1" applyFill="1" applyAlignment="1">
      <alignment horizontal="right"/>
    </xf>
    <xf numFmtId="0" fontId="2" fillId="33" borderId="23" xfId="0" applyFont="1" applyFill="1" applyBorder="1" applyAlignment="1">
      <alignment horizontal="left" wrapText="1"/>
    </xf>
    <xf numFmtId="0" fontId="6" fillId="0" borderId="0" xfId="0" applyFont="1" applyAlignment="1">
      <alignment horizontal="left" vertical="top"/>
    </xf>
    <xf numFmtId="0" fontId="53" fillId="0" borderId="0" xfId="0" applyFont="1" applyBorder="1" applyAlignment="1">
      <alignment horizontal="right"/>
    </xf>
    <xf numFmtId="0" fontId="53" fillId="0" borderId="23" xfId="0" applyFont="1" applyBorder="1" applyAlignment="1">
      <alignment horizontal="left" wrapText="1"/>
    </xf>
    <xf numFmtId="0" fontId="53" fillId="33" borderId="23" xfId="0" applyFont="1" applyFill="1" applyBorder="1" applyAlignment="1">
      <alignment horizontal="left" wrapText="1"/>
    </xf>
    <xf numFmtId="0" fontId="6" fillId="33" borderId="0" xfId="0" applyFont="1" applyFill="1" applyAlignment="1">
      <alignment horizontal="left" vertical="top"/>
    </xf>
    <xf numFmtId="0" fontId="53" fillId="33" borderId="25" xfId="0" applyFont="1" applyFill="1" applyBorder="1" applyAlignment="1">
      <alignment horizontal="right"/>
    </xf>
    <xf numFmtId="165" fontId="52" fillId="0" borderId="0" xfId="0" applyNumberFormat="1" applyFont="1" applyAlignment="1">
      <alignment horizontal="left" vertical="top"/>
    </xf>
    <xf numFmtId="0" fontId="2" fillId="0" borderId="23" xfId="0" applyFont="1" applyBorder="1" applyAlignment="1">
      <alignment horizontal="left" wrapText="1"/>
    </xf>
    <xf numFmtId="0" fontId="6" fillId="33" borderId="0" xfId="52" applyFont="1" applyFill="1" applyBorder="1" applyAlignment="1">
      <alignment horizontal="left" vertical="top" wrapText="1"/>
      <protection/>
    </xf>
    <xf numFmtId="0" fontId="2" fillId="33" borderId="0" xfId="51" applyFont="1" applyFill="1" applyBorder="1" applyAlignment="1">
      <alignment horizontal="left" wrapText="1"/>
      <protection/>
    </xf>
    <xf numFmtId="0" fontId="2" fillId="33" borderId="23" xfId="51" applyFont="1" applyFill="1" applyBorder="1" applyAlignment="1">
      <alignment horizontal="left" wrapText="1"/>
      <protection/>
    </xf>
    <xf numFmtId="0" fontId="2" fillId="33" borderId="23" xfId="52" applyFont="1" applyFill="1" applyBorder="1" applyAlignment="1" quotePrefix="1">
      <alignment horizontal="left" wrapText="1"/>
      <protection/>
    </xf>
    <xf numFmtId="0" fontId="6" fillId="33" borderId="21" xfId="52" applyFont="1" applyFill="1" applyBorder="1" applyAlignment="1">
      <alignment horizontal="center" vertical="center" wrapText="1"/>
      <protection/>
    </xf>
    <xf numFmtId="0" fontId="6" fillId="33" borderId="26" xfId="52" applyFont="1" applyFill="1" applyBorder="1" applyAlignment="1">
      <alignment horizontal="center" vertical="center" wrapText="1"/>
      <protection/>
    </xf>
    <xf numFmtId="0" fontId="6" fillId="33" borderId="24" xfId="52" applyFont="1" applyFill="1" applyBorder="1" applyAlignment="1">
      <alignment horizontal="center" vertical="center" wrapText="1"/>
      <protection/>
    </xf>
    <xf numFmtId="0" fontId="6" fillId="33" borderId="0" xfId="52" applyFont="1" applyFill="1" applyBorder="1" applyAlignment="1">
      <alignment horizontal="left" vertical="top"/>
      <protection/>
    </xf>
    <xf numFmtId="0" fontId="6" fillId="33" borderId="0" xfId="51" applyFont="1" applyFill="1" applyAlignment="1">
      <alignment horizontal="left" vertical="top" wrapText="1"/>
      <protection/>
    </xf>
    <xf numFmtId="0" fontId="6" fillId="33" borderId="0" xfId="51" applyFont="1" applyFill="1" applyAlignment="1">
      <alignment horizontal="left" vertical="top"/>
      <protection/>
    </xf>
    <xf numFmtId="0" fontId="6" fillId="33" borderId="13" xfId="51" applyFont="1" applyFill="1" applyBorder="1" applyAlignment="1">
      <alignment horizontal="center" vertical="center" wrapText="1"/>
      <protection/>
    </xf>
    <xf numFmtId="0" fontId="56" fillId="33" borderId="13" xfId="0" applyFont="1" applyFill="1" applyBorder="1" applyAlignment="1">
      <alignment horizontal="center" vertical="center" wrapText="1"/>
    </xf>
    <xf numFmtId="0" fontId="9" fillId="33" borderId="13" xfId="51" applyFont="1" applyFill="1" applyBorder="1" applyAlignment="1">
      <alignment horizontal="center" vertical="center" wrapText="1"/>
      <protection/>
    </xf>
    <xf numFmtId="0" fontId="57" fillId="33" borderId="13" xfId="0" applyFont="1" applyFill="1" applyBorder="1" applyAlignment="1">
      <alignment horizontal="center" vertical="center" wrapText="1"/>
    </xf>
    <xf numFmtId="0" fontId="2" fillId="33" borderId="0" xfId="51" applyFont="1" applyFill="1" applyBorder="1" applyAlignment="1">
      <alignment horizontal="left"/>
      <protection/>
    </xf>
    <xf numFmtId="0" fontId="52" fillId="0" borderId="0" xfId="0" applyFont="1" applyAlignment="1">
      <alignment horizontal="left" vertical="top"/>
    </xf>
    <xf numFmtId="0" fontId="52" fillId="0" borderId="0" xfId="0" applyFont="1" applyAlignment="1">
      <alignment horizontal="center" vertical="center"/>
    </xf>
    <xf numFmtId="0" fontId="53" fillId="0" borderId="23" xfId="0" applyFont="1" applyBorder="1" applyAlignment="1">
      <alignment horizontal="left"/>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 2 2" xfId="51"/>
    <cellStyle name="Normal 3" xfId="52"/>
    <cellStyle name="Normal 4" xfId="53"/>
    <cellStyle name="Percent" xfId="54"/>
    <cellStyle name="Pourcentage 2" xfId="55"/>
    <cellStyle name="Pourcentage 3"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13"/>
  <sheetViews>
    <sheetView zoomScalePageLayoutView="0" workbookViewId="0" topLeftCell="A1">
      <selection activeCell="F4" sqref="F4"/>
    </sheetView>
  </sheetViews>
  <sheetFormatPr defaultColWidth="11.421875" defaultRowHeight="15"/>
  <cols>
    <col min="1" max="1" width="2.421875" style="1" customWidth="1"/>
    <col min="2" max="2" width="60.140625" style="1" customWidth="1"/>
    <col min="3" max="4" width="13.7109375" style="1" customWidth="1"/>
    <col min="5" max="16384" width="11.421875" style="1" customWidth="1"/>
  </cols>
  <sheetData>
    <row r="2" spans="2:4" ht="15.75" customHeight="1">
      <c r="B2" s="141" t="s">
        <v>77</v>
      </c>
      <c r="C2" s="142"/>
      <c r="D2" s="142"/>
    </row>
    <row r="3" spans="2:4" ht="12" customHeight="1">
      <c r="B3" s="143" t="s">
        <v>69</v>
      </c>
      <c r="C3" s="143"/>
      <c r="D3" s="143"/>
    </row>
    <row r="4" spans="2:4" ht="15" customHeight="1">
      <c r="B4" s="65"/>
      <c r="C4" s="66" t="s">
        <v>32</v>
      </c>
      <c r="D4" s="67" t="s">
        <v>23</v>
      </c>
    </row>
    <row r="5" spans="2:4" ht="15" customHeight="1">
      <c r="B5" s="68" t="s">
        <v>36</v>
      </c>
      <c r="C5" s="97">
        <v>5.239377421685164</v>
      </c>
      <c r="D5" s="98">
        <v>7.770415216665873</v>
      </c>
    </row>
    <row r="6" spans="2:4" ht="15" customHeight="1">
      <c r="B6" s="60" t="s">
        <v>53</v>
      </c>
      <c r="C6" s="99">
        <v>94.76062257831484</v>
      </c>
      <c r="D6" s="99">
        <v>92.22958478333413</v>
      </c>
    </row>
    <row r="7" spans="2:4" ht="15" customHeight="1">
      <c r="B7" s="61" t="s">
        <v>48</v>
      </c>
      <c r="C7" s="100">
        <v>81.41196558744336</v>
      </c>
      <c r="D7" s="100">
        <v>82.20114093213202</v>
      </c>
    </row>
    <row r="8" spans="2:4" ht="15" customHeight="1">
      <c r="B8" s="62" t="s">
        <v>49</v>
      </c>
      <c r="C8" s="101">
        <v>32.25323438628752</v>
      </c>
      <c r="D8" s="101">
        <v>25.86324704835455</v>
      </c>
    </row>
    <row r="9" spans="2:4" ht="15" customHeight="1">
      <c r="B9" s="63" t="s">
        <v>50</v>
      </c>
      <c r="C9" s="101">
        <v>49.158731201155845</v>
      </c>
      <c r="D9" s="101">
        <v>56.33789388377747</v>
      </c>
    </row>
    <row r="10" spans="2:4" ht="15" customHeight="1">
      <c r="B10" s="64" t="s">
        <v>37</v>
      </c>
      <c r="C10" s="101">
        <v>2.1120378275431797</v>
      </c>
      <c r="D10" s="101">
        <v>3.9424131191304763</v>
      </c>
    </row>
    <row r="11" spans="2:4" ht="15" customHeight="1">
      <c r="B11" s="69" t="s">
        <v>38</v>
      </c>
      <c r="C11" s="101">
        <v>11.04748144742891</v>
      </c>
      <c r="D11" s="101">
        <v>5.982743004242742</v>
      </c>
    </row>
    <row r="12" spans="2:4" ht="15" customHeight="1">
      <c r="B12" s="70" t="s">
        <v>39</v>
      </c>
      <c r="C12" s="102" t="s">
        <v>44</v>
      </c>
      <c r="D12" s="103" t="s">
        <v>44</v>
      </c>
    </row>
    <row r="13" spans="2:4" ht="51" customHeight="1">
      <c r="B13" s="144" t="s">
        <v>56</v>
      </c>
      <c r="C13" s="144"/>
      <c r="D13" s="144"/>
    </row>
  </sheetData>
  <sheetProtection/>
  <mergeCells count="3">
    <mergeCell ref="B2:D2"/>
    <mergeCell ref="B3:D3"/>
    <mergeCell ref="B13:D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J15"/>
  <sheetViews>
    <sheetView showGridLines="0" zoomScalePageLayoutView="0" workbookViewId="0" topLeftCell="A1">
      <selection activeCell="L15" sqref="L15"/>
    </sheetView>
  </sheetViews>
  <sheetFormatPr defaultColWidth="11.421875" defaultRowHeight="15"/>
  <cols>
    <col min="1" max="1" width="3.28125" style="0" customWidth="1"/>
    <col min="2" max="2" width="45.8515625" style="0" customWidth="1"/>
    <col min="3" max="9" width="12.7109375" style="0" customWidth="1"/>
    <col min="229" max="229" width="3.28125" style="0" customWidth="1"/>
    <col min="230" max="230" width="36.00390625" style="0" customWidth="1"/>
    <col min="231" max="237" width="12.7109375" style="0" customWidth="1"/>
  </cols>
  <sheetData>
    <row r="1" spans="2:10" ht="15">
      <c r="B1" s="49"/>
      <c r="C1" s="49"/>
      <c r="D1" s="49"/>
      <c r="E1" s="49"/>
      <c r="F1" s="49"/>
      <c r="G1" s="49"/>
      <c r="H1" s="50"/>
      <c r="I1" s="50"/>
      <c r="J1" s="51"/>
    </row>
    <row r="2" spans="2:10" ht="10.5" customHeight="1">
      <c r="B2" s="145" t="s">
        <v>73</v>
      </c>
      <c r="C2" s="145"/>
      <c r="D2" s="145"/>
      <c r="E2" s="145"/>
      <c r="F2" s="145"/>
      <c r="G2" s="145"/>
      <c r="H2" s="145"/>
      <c r="I2" s="145"/>
      <c r="J2" s="51"/>
    </row>
    <row r="3" spans="2:9" ht="14.25" customHeight="1">
      <c r="B3" s="52"/>
      <c r="C3" s="146" t="s">
        <v>71</v>
      </c>
      <c r="D3" s="146"/>
      <c r="E3" s="146"/>
      <c r="F3" s="146"/>
      <c r="G3" s="146"/>
      <c r="H3" s="146"/>
      <c r="I3" s="146"/>
    </row>
    <row r="4" spans="2:9" ht="45" customHeight="1">
      <c r="B4" s="52"/>
      <c r="C4" s="80" t="s">
        <v>1</v>
      </c>
      <c r="D4" s="81" t="s">
        <v>2</v>
      </c>
      <c r="E4" s="82" t="s">
        <v>3</v>
      </c>
      <c r="F4" s="80" t="s">
        <v>4</v>
      </c>
      <c r="G4" s="83" t="s">
        <v>5</v>
      </c>
      <c r="H4" s="82" t="s">
        <v>6</v>
      </c>
      <c r="I4" s="80" t="s">
        <v>7</v>
      </c>
    </row>
    <row r="5" spans="2:9" ht="15" customHeight="1">
      <c r="B5" s="56" t="s">
        <v>8</v>
      </c>
      <c r="C5" s="125">
        <v>26.446200808211906</v>
      </c>
      <c r="D5" s="125">
        <v>21.797086476423097</v>
      </c>
      <c r="E5" s="126">
        <v>4.5337777614166415</v>
      </c>
      <c r="F5" s="125">
        <v>7.454048209761813</v>
      </c>
      <c r="G5" s="127">
        <v>5.690934488996594</v>
      </c>
      <c r="H5" s="128">
        <v>7.900328501622064</v>
      </c>
      <c r="I5" s="125">
        <v>6.819557917026374</v>
      </c>
    </row>
    <row r="6" spans="2:9" ht="15" customHeight="1">
      <c r="B6" s="57" t="s">
        <v>9</v>
      </c>
      <c r="C6" s="129">
        <v>1.706062212535102</v>
      </c>
      <c r="D6" s="129">
        <v>1.736722930099544</v>
      </c>
      <c r="E6" s="130">
        <v>5.577878947477898</v>
      </c>
      <c r="F6" s="129">
        <v>4.804603629857184</v>
      </c>
      <c r="G6" s="131">
        <v>5.37341507904912</v>
      </c>
      <c r="H6" s="132">
        <v>4.709147237102334</v>
      </c>
      <c r="I6" s="129">
        <v>5.0340875328424435</v>
      </c>
    </row>
    <row r="7" spans="2:9" ht="15" customHeight="1">
      <c r="B7" s="58" t="s">
        <v>45</v>
      </c>
      <c r="C7" s="133">
        <v>31.97971888759122</v>
      </c>
      <c r="D7" s="133">
        <v>45.54826003812259</v>
      </c>
      <c r="E7" s="134">
        <v>9.537033868972557</v>
      </c>
      <c r="F7" s="133">
        <v>18.50092487044056</v>
      </c>
      <c r="G7" s="135">
        <v>10.722192803645942</v>
      </c>
      <c r="H7" s="136">
        <v>19.34249639861057</v>
      </c>
      <c r="I7" s="133">
        <v>15.12569735666369</v>
      </c>
    </row>
    <row r="8" spans="2:9" ht="15" customHeight="1">
      <c r="B8" s="58" t="s">
        <v>54</v>
      </c>
      <c r="C8" s="129">
        <v>1.8955065250187437</v>
      </c>
      <c r="D8" s="129">
        <v>2.298969494529669</v>
      </c>
      <c r="E8" s="130">
        <v>6.803977967294392</v>
      </c>
      <c r="F8" s="129">
        <v>7.260851764613263</v>
      </c>
      <c r="G8" s="131">
        <v>6.544770177291726</v>
      </c>
      <c r="H8" s="132">
        <v>7.106463954548207</v>
      </c>
      <c r="I8" s="129">
        <v>6.8316998751036975</v>
      </c>
    </row>
    <row r="9" spans="2:9" ht="15" customHeight="1">
      <c r="B9" s="58" t="s">
        <v>52</v>
      </c>
      <c r="C9" s="129">
        <v>7.255790133078917</v>
      </c>
      <c r="D9" s="129">
        <v>6.389694944875529</v>
      </c>
      <c r="E9" s="130">
        <v>6.293663752263104</v>
      </c>
      <c r="F9" s="129">
        <v>8.938090162714786</v>
      </c>
      <c r="G9" s="131">
        <v>6.344471963293241</v>
      </c>
      <c r="H9" s="132">
        <v>8.858797439621654</v>
      </c>
      <c r="I9" s="129">
        <v>7.628863349374824</v>
      </c>
    </row>
    <row r="10" spans="2:9" ht="15" customHeight="1">
      <c r="B10" s="58" t="s">
        <v>57</v>
      </c>
      <c r="C10" s="129">
        <v>0.05263510045255878</v>
      </c>
      <c r="D10" s="129">
        <v>0.40809508764302943</v>
      </c>
      <c r="E10" s="130">
        <v>0.17414092217547156</v>
      </c>
      <c r="F10" s="129">
        <v>1.519471844921167</v>
      </c>
      <c r="G10" s="131">
        <v>0.16772441229217222</v>
      </c>
      <c r="H10" s="132">
        <v>1.4848916162148376</v>
      </c>
      <c r="I10" s="129">
        <v>0.8405721508506088</v>
      </c>
    </row>
    <row r="11" spans="2:10" ht="15" customHeight="1">
      <c r="B11" s="58" t="s">
        <v>33</v>
      </c>
      <c r="C11" s="129">
        <v>1.7185590772032628</v>
      </c>
      <c r="D11" s="129">
        <v>0.558657079036932</v>
      </c>
      <c r="E11" s="130">
        <v>19.096647547919147</v>
      </c>
      <c r="F11" s="129">
        <v>5.238231903062849</v>
      </c>
      <c r="G11" s="131">
        <v>18.178941096951856</v>
      </c>
      <c r="H11" s="132">
        <v>5.092628023367261</v>
      </c>
      <c r="I11" s="129">
        <v>11.49406758096499</v>
      </c>
      <c r="J11" s="53"/>
    </row>
    <row r="12" spans="2:9" ht="15" customHeight="1">
      <c r="B12" s="58" t="s">
        <v>12</v>
      </c>
      <c r="C12" s="129">
        <v>17.55987394284591</v>
      </c>
      <c r="D12" s="129">
        <v>12.180463511107394</v>
      </c>
      <c r="E12" s="130">
        <v>35.741363686219614</v>
      </c>
      <c r="F12" s="129">
        <v>35.08182252213679</v>
      </c>
      <c r="G12" s="131">
        <v>34.78123101951083</v>
      </c>
      <c r="H12" s="132">
        <v>34.369252075525445</v>
      </c>
      <c r="I12" s="129">
        <v>34.57078006084078</v>
      </c>
    </row>
    <row r="13" spans="2:10" ht="15" customHeight="1">
      <c r="B13" s="58" t="s">
        <v>13</v>
      </c>
      <c r="C13" s="129">
        <v>11.385653313062377</v>
      </c>
      <c r="D13" s="129">
        <v>9.082050438162211</v>
      </c>
      <c r="E13" s="130">
        <v>12.241515546261166</v>
      </c>
      <c r="F13" s="129">
        <v>11.201955092491582</v>
      </c>
      <c r="G13" s="131">
        <v>12.196318958968536</v>
      </c>
      <c r="H13" s="132">
        <v>11.135994753387626</v>
      </c>
      <c r="I13" s="129">
        <v>11.654674176332593</v>
      </c>
      <c r="J13" s="53"/>
    </row>
    <row r="14" spans="2:9" ht="15" customHeight="1">
      <c r="B14" s="84" t="s">
        <v>7</v>
      </c>
      <c r="C14" s="137">
        <f aca="true" t="shared" si="0" ref="C14:I14">SUM(C5:C13)</f>
        <v>100</v>
      </c>
      <c r="D14" s="137">
        <f t="shared" si="0"/>
        <v>100</v>
      </c>
      <c r="E14" s="138">
        <f t="shared" si="0"/>
        <v>99.99999999999999</v>
      </c>
      <c r="F14" s="137">
        <f t="shared" si="0"/>
        <v>99.99999999999999</v>
      </c>
      <c r="G14" s="137">
        <f t="shared" si="0"/>
        <v>100.00000000000001</v>
      </c>
      <c r="H14" s="137">
        <f t="shared" si="0"/>
        <v>100</v>
      </c>
      <c r="I14" s="137">
        <f t="shared" si="0"/>
        <v>100</v>
      </c>
    </row>
    <row r="15" spans="2:9" ht="117.75" customHeight="1">
      <c r="B15" s="147" t="s">
        <v>72</v>
      </c>
      <c r="C15" s="147"/>
      <c r="D15" s="147"/>
      <c r="E15" s="147"/>
      <c r="F15" s="147"/>
      <c r="G15" s="147"/>
      <c r="H15" s="147"/>
      <c r="I15" s="147"/>
    </row>
  </sheetData>
  <sheetProtection/>
  <mergeCells count="3">
    <mergeCell ref="B2:I2"/>
    <mergeCell ref="C3:I3"/>
    <mergeCell ref="B15:I1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14"/>
  <sheetViews>
    <sheetView zoomScalePageLayoutView="0" workbookViewId="0" topLeftCell="A1">
      <selection activeCell="I24" sqref="I24"/>
    </sheetView>
  </sheetViews>
  <sheetFormatPr defaultColWidth="9.140625" defaultRowHeight="15"/>
  <cols>
    <col min="1" max="1" width="3.28125" style="1" customWidth="1"/>
    <col min="2" max="2" width="45.421875" style="1" customWidth="1"/>
    <col min="3" max="13" width="8.7109375" style="1" customWidth="1"/>
    <col min="14" max="16384" width="9.140625" style="1" customWidth="1"/>
  </cols>
  <sheetData>
    <row r="2" spans="2:13" ht="11.25" customHeight="1">
      <c r="B2" s="149" t="s">
        <v>74</v>
      </c>
      <c r="C2" s="149"/>
      <c r="D2" s="149"/>
      <c r="E2" s="149"/>
      <c r="F2" s="149"/>
      <c r="G2" s="149"/>
      <c r="H2" s="149"/>
      <c r="I2" s="149"/>
      <c r="J2" s="149"/>
      <c r="K2" s="149"/>
      <c r="L2" s="149"/>
      <c r="M2" s="149"/>
    </row>
    <row r="3" spans="2:13" ht="11.25" customHeight="1">
      <c r="B3" s="71"/>
      <c r="C3" s="150" t="s">
        <v>0</v>
      </c>
      <c r="D3" s="150"/>
      <c r="E3" s="150"/>
      <c r="F3" s="150"/>
      <c r="G3" s="150"/>
      <c r="H3" s="150"/>
      <c r="I3" s="150"/>
      <c r="J3" s="150"/>
      <c r="K3" s="150"/>
      <c r="L3" s="150"/>
      <c r="M3" s="150"/>
    </row>
    <row r="4" spans="2:13" ht="15" customHeight="1">
      <c r="B4" s="71"/>
      <c r="C4" s="74">
        <v>1928</v>
      </c>
      <c r="D4" s="74">
        <v>1930</v>
      </c>
      <c r="E4" s="74">
        <v>1932</v>
      </c>
      <c r="F4" s="74">
        <v>1934</v>
      </c>
      <c r="G4" s="74">
        <v>1936</v>
      </c>
      <c r="H4" s="74">
        <v>1938</v>
      </c>
      <c r="I4" s="74">
        <v>1940</v>
      </c>
      <c r="J4" s="74">
        <v>1942</v>
      </c>
      <c r="K4" s="74">
        <v>1944</v>
      </c>
      <c r="L4" s="74">
        <v>1946</v>
      </c>
      <c r="M4" s="74">
        <v>1950</v>
      </c>
    </row>
    <row r="5" spans="2:13" ht="15" customHeight="1">
      <c r="B5" s="75" t="s">
        <v>8</v>
      </c>
      <c r="C5" s="73">
        <v>7.123403822931245</v>
      </c>
      <c r="D5" s="73">
        <v>7.947451286187153</v>
      </c>
      <c r="E5" s="73">
        <v>8.245484798778165</v>
      </c>
      <c r="F5" s="73">
        <v>7.55021774051403</v>
      </c>
      <c r="G5" s="73">
        <v>6.840943645192733</v>
      </c>
      <c r="H5" s="73">
        <v>6.434563872990089</v>
      </c>
      <c r="I5" s="73">
        <v>6.184328013074056</v>
      </c>
      <c r="J5" s="73">
        <v>5.492723881522399</v>
      </c>
      <c r="K5" s="73">
        <v>5.565768201037797</v>
      </c>
      <c r="L5" s="73">
        <v>5.521074233672394</v>
      </c>
      <c r="M5" s="73">
        <v>6.828566688513939</v>
      </c>
    </row>
    <row r="6" spans="2:13" ht="15" customHeight="1">
      <c r="B6" s="76" t="s">
        <v>9</v>
      </c>
      <c r="C6" s="72">
        <v>10.268363767410744</v>
      </c>
      <c r="D6" s="72">
        <v>11.697118981368854</v>
      </c>
      <c r="E6" s="72">
        <v>12.214897045119661</v>
      </c>
      <c r="F6" s="72">
        <v>12.914615368862709</v>
      </c>
      <c r="G6" s="72">
        <v>14.21132642705582</v>
      </c>
      <c r="H6" s="72">
        <v>14.940330310015993</v>
      </c>
      <c r="I6" s="72">
        <v>15.045881600504933</v>
      </c>
      <c r="J6" s="72">
        <v>15.534332777103707</v>
      </c>
      <c r="K6" s="72">
        <v>10.670390903078198</v>
      </c>
      <c r="L6" s="72">
        <v>8.493809076904745</v>
      </c>
      <c r="M6" s="72">
        <v>5.052507904323945</v>
      </c>
    </row>
    <row r="7" spans="2:13" ht="15" customHeight="1">
      <c r="B7" s="77" t="s">
        <v>45</v>
      </c>
      <c r="C7" s="72">
        <v>25.0397003155636</v>
      </c>
      <c r="D7" s="72">
        <v>23.04798054781862</v>
      </c>
      <c r="E7" s="72">
        <v>22.337607610647606</v>
      </c>
      <c r="F7" s="72">
        <v>23.444757103400494</v>
      </c>
      <c r="G7" s="72">
        <v>24.431876391438585</v>
      </c>
      <c r="H7" s="72">
        <v>24.188019885128323</v>
      </c>
      <c r="I7" s="72">
        <v>23.456970077385662</v>
      </c>
      <c r="J7" s="72">
        <v>21.74244813295482</v>
      </c>
      <c r="K7" s="72">
        <v>20.641277547871137</v>
      </c>
      <c r="L7" s="72">
        <v>17.573020962642588</v>
      </c>
      <c r="M7" s="72">
        <v>15.137104121946397</v>
      </c>
    </row>
    <row r="8" spans="2:13" ht="15" customHeight="1">
      <c r="B8" s="77" t="s">
        <v>54</v>
      </c>
      <c r="C8" s="72">
        <v>5.935865947033558</v>
      </c>
      <c r="D8" s="72">
        <v>4.728966889737123</v>
      </c>
      <c r="E8" s="72">
        <v>4.767378155141965</v>
      </c>
      <c r="F8" s="72">
        <v>4.546558368880652</v>
      </c>
      <c r="G8" s="72">
        <v>5.266841794559877</v>
      </c>
      <c r="H8" s="72">
        <v>4.807288156399908</v>
      </c>
      <c r="I8" s="72">
        <v>5.225468152345638</v>
      </c>
      <c r="J8" s="72">
        <v>4.828271100060888</v>
      </c>
      <c r="K8" s="72">
        <v>5.381983255142253</v>
      </c>
      <c r="L8" s="72">
        <v>5.807943120705706</v>
      </c>
      <c r="M8" s="72">
        <v>6.806997671731431</v>
      </c>
    </row>
    <row r="9" spans="2:13" ht="15" customHeight="1">
      <c r="B9" s="77" t="s">
        <v>52</v>
      </c>
      <c r="C9" s="72">
        <v>14.161965340328894</v>
      </c>
      <c r="D9" s="72">
        <v>11.719991804785318</v>
      </c>
      <c r="E9" s="72">
        <v>11.389500061829018</v>
      </c>
      <c r="F9" s="72">
        <v>9.934348731638716</v>
      </c>
      <c r="G9" s="72">
        <v>8.787024333564089</v>
      </c>
      <c r="H9" s="72">
        <v>8.821876566757128</v>
      </c>
      <c r="I9" s="72">
        <v>9.281469271035753</v>
      </c>
      <c r="J9" s="72">
        <v>9.399180557736436</v>
      </c>
      <c r="K9" s="72">
        <v>9.081776601252212</v>
      </c>
      <c r="L9" s="72">
        <v>7.704085160541152</v>
      </c>
      <c r="M9" s="72">
        <v>7.5898468192665</v>
      </c>
    </row>
    <row r="10" spans="2:13" ht="15" customHeight="1">
      <c r="B10" s="77" t="s">
        <v>33</v>
      </c>
      <c r="C10" s="139">
        <v>0</v>
      </c>
      <c r="D10" s="139">
        <v>0</v>
      </c>
      <c r="E10" s="139">
        <v>0</v>
      </c>
      <c r="F10" s="139">
        <v>0</v>
      </c>
      <c r="G10" s="139">
        <v>0</v>
      </c>
      <c r="H10" s="139">
        <v>0</v>
      </c>
      <c r="I10" s="139" t="s">
        <v>65</v>
      </c>
      <c r="J10" s="72">
        <v>0</v>
      </c>
      <c r="K10" s="72">
        <v>2.113330319112275</v>
      </c>
      <c r="L10" s="72">
        <v>7.727932482690453</v>
      </c>
      <c r="M10" s="72">
        <v>11.51449205329684</v>
      </c>
    </row>
    <row r="11" spans="2:13" ht="15" customHeight="1">
      <c r="B11" s="77" t="s">
        <v>12</v>
      </c>
      <c r="C11" s="72">
        <v>37.1517904081441</v>
      </c>
      <c r="D11" s="72">
        <v>40.606285074964745</v>
      </c>
      <c r="E11" s="72">
        <v>40.73284564088214</v>
      </c>
      <c r="F11" s="72">
        <v>41.15469266544452</v>
      </c>
      <c r="G11" s="72">
        <v>39.80711032808614</v>
      </c>
      <c r="H11" s="72">
        <v>39.833575380124664</v>
      </c>
      <c r="I11" s="72">
        <v>37.815843489182384</v>
      </c>
      <c r="J11" s="72">
        <v>37.79381600388006</v>
      </c>
      <c r="K11" s="72">
        <v>36.159002281538974</v>
      </c>
      <c r="L11" s="72">
        <v>34.50707486851884</v>
      </c>
      <c r="M11" s="72">
        <v>35</v>
      </c>
    </row>
    <row r="12" spans="2:13" ht="15" customHeight="1">
      <c r="B12" s="77" t="s">
        <v>13</v>
      </c>
      <c r="C12" s="72">
        <v>0.15403091439042868</v>
      </c>
      <c r="D12" s="72">
        <v>0.03728798748113099</v>
      </c>
      <c r="E12" s="72">
        <v>0.06762143448030171</v>
      </c>
      <c r="F12" s="72">
        <v>0.2617378470497504</v>
      </c>
      <c r="G12" s="72">
        <v>0.4540346461376899</v>
      </c>
      <c r="H12" s="72">
        <v>0.8148012414462881</v>
      </c>
      <c r="I12" s="72">
        <v>2.8290887075508024</v>
      </c>
      <c r="J12" s="72">
        <v>5.174631054799022</v>
      </c>
      <c r="K12" s="72">
        <v>10.22095157148183</v>
      </c>
      <c r="L12" s="72">
        <v>12.186266263346093</v>
      </c>
      <c r="M12" s="72">
        <v>11.658629325261318</v>
      </c>
    </row>
    <row r="13" spans="2:13" ht="15" customHeight="1">
      <c r="B13" s="78" t="s">
        <v>47</v>
      </c>
      <c r="C13" s="79">
        <v>99.83512051580257</v>
      </c>
      <c r="D13" s="79">
        <v>99.78508257234296</v>
      </c>
      <c r="E13" s="79">
        <v>99.75533474687886</v>
      </c>
      <c r="F13" s="79">
        <v>99.80692782579086</v>
      </c>
      <c r="G13" s="79">
        <v>99.79915756603494</v>
      </c>
      <c r="H13" s="79">
        <v>99.8404554128624</v>
      </c>
      <c r="I13" s="79">
        <v>99.83904931107924</v>
      </c>
      <c r="J13" s="79">
        <v>99.96540350805734</v>
      </c>
      <c r="K13" s="79">
        <v>99.83448068051467</v>
      </c>
      <c r="L13" s="79">
        <v>99.521206169022</v>
      </c>
      <c r="M13" s="79">
        <v>99.58814458434037</v>
      </c>
    </row>
    <row r="14" spans="2:13" ht="133.5" customHeight="1">
      <c r="B14" s="148" t="s">
        <v>75</v>
      </c>
      <c r="C14" s="148"/>
      <c r="D14" s="148"/>
      <c r="E14" s="148"/>
      <c r="F14" s="148"/>
      <c r="G14" s="148"/>
      <c r="H14" s="148"/>
      <c r="I14" s="148"/>
      <c r="J14" s="148"/>
      <c r="K14" s="148"/>
      <c r="L14" s="148"/>
      <c r="M14" s="148"/>
    </row>
  </sheetData>
  <sheetProtection/>
  <mergeCells count="3">
    <mergeCell ref="B14:M14"/>
    <mergeCell ref="B2:M2"/>
    <mergeCell ref="C3:M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H15"/>
  <sheetViews>
    <sheetView showGridLines="0" zoomScalePageLayoutView="0" workbookViewId="0" topLeftCell="A1">
      <selection activeCell="B20" sqref="B20"/>
    </sheetView>
  </sheetViews>
  <sheetFormatPr defaultColWidth="9.140625" defaultRowHeight="15"/>
  <cols>
    <col min="1" max="1" width="3.140625" style="0" customWidth="1"/>
    <col min="2" max="2" width="49.57421875" style="0" customWidth="1"/>
    <col min="3" max="8" width="15.7109375" style="0" customWidth="1"/>
    <col min="9" max="205" width="9.140625" style="0" customWidth="1"/>
    <col min="206" max="206" width="4.00390625" style="0" customWidth="1"/>
    <col min="207" max="207" width="40.28125" style="0" customWidth="1"/>
    <col min="208" max="212" width="15.7109375" style="0" customWidth="1"/>
    <col min="213" max="213" width="9.140625" style="0" customWidth="1"/>
    <col min="214" max="214" width="32.00390625" style="0" customWidth="1"/>
    <col min="215" max="215" width="0" style="0" hidden="1" customWidth="1"/>
    <col min="216" max="216" width="9.140625" style="0" customWidth="1"/>
    <col min="217" max="217" width="0" style="0" hidden="1" customWidth="1"/>
  </cols>
  <sheetData>
    <row r="1" ht="13.5" customHeight="1"/>
    <row r="2" spans="2:8" s="35" customFormat="1" ht="12.75" customHeight="1">
      <c r="B2" s="151" t="s">
        <v>76</v>
      </c>
      <c r="C2" s="151"/>
      <c r="D2" s="151"/>
      <c r="E2" s="151"/>
      <c r="F2" s="151"/>
      <c r="G2" s="151"/>
      <c r="H2" s="151"/>
    </row>
    <row r="3" spans="2:8" ht="15">
      <c r="B3" s="146" t="s">
        <v>70</v>
      </c>
      <c r="C3" s="146"/>
      <c r="D3" s="146"/>
      <c r="E3" s="146"/>
      <c r="F3" s="146"/>
      <c r="G3" s="146"/>
      <c r="H3" s="146"/>
    </row>
    <row r="4" spans="2:8" s="32" customFormat="1" ht="15" customHeight="1">
      <c r="B4" s="33"/>
      <c r="C4" s="85" t="s">
        <v>16</v>
      </c>
      <c r="D4" s="85" t="s">
        <v>17</v>
      </c>
      <c r="E4" s="85" t="s">
        <v>31</v>
      </c>
      <c r="F4" s="85" t="s">
        <v>43</v>
      </c>
      <c r="G4" s="34" t="s">
        <v>23</v>
      </c>
      <c r="H4" s="34" t="s">
        <v>32</v>
      </c>
    </row>
    <row r="5" spans="2:8" ht="15" customHeight="1">
      <c r="B5" s="59" t="s">
        <v>8</v>
      </c>
      <c r="C5" s="87">
        <v>8.738448536838785</v>
      </c>
      <c r="D5" s="87">
        <v>0.026905733073603326</v>
      </c>
      <c r="E5" s="87">
        <v>5.483359746434231</v>
      </c>
      <c r="F5" s="87">
        <v>8.722324998508087</v>
      </c>
      <c r="G5" s="104">
        <v>8.78581303332221</v>
      </c>
      <c r="H5" s="105">
        <v>17.499179089774742</v>
      </c>
    </row>
    <row r="6" spans="2:8" ht="15" customHeight="1">
      <c r="B6" s="59" t="s">
        <v>55</v>
      </c>
      <c r="C6" s="87">
        <v>6.5857449228551825</v>
      </c>
      <c r="D6" s="87">
        <v>1.4938063002464566</v>
      </c>
      <c r="E6" s="87">
        <v>0</v>
      </c>
      <c r="F6" s="87">
        <v>0</v>
      </c>
      <c r="G6" s="89">
        <v>7.770415216665873</v>
      </c>
      <c r="H6" s="89">
        <v>5.239377421685164</v>
      </c>
    </row>
    <row r="7" spans="2:8" ht="15" customHeight="1">
      <c r="B7" s="59" t="s">
        <v>52</v>
      </c>
      <c r="C7" s="87">
        <v>8.534262949360238</v>
      </c>
      <c r="D7" s="87">
        <v>13.573404220971405</v>
      </c>
      <c r="E7" s="87">
        <v>6.932718628439706</v>
      </c>
      <c r="F7" s="87">
        <v>15.968252073760219</v>
      </c>
      <c r="G7" s="88"/>
      <c r="H7" s="88"/>
    </row>
    <row r="8" spans="2:8" ht="15" customHeight="1">
      <c r="B8" s="59" t="s">
        <v>33</v>
      </c>
      <c r="C8" s="87">
        <v>13.192617482685467</v>
      </c>
      <c r="D8" s="87">
        <v>23.590946758935395</v>
      </c>
      <c r="E8" s="87">
        <v>16.9917879268117</v>
      </c>
      <c r="F8" s="87">
        <v>14.339082174613594</v>
      </c>
      <c r="G8" s="90">
        <v>3.9424131191304763</v>
      </c>
      <c r="H8" s="90">
        <v>2.1120378275431797</v>
      </c>
    </row>
    <row r="9" spans="2:8" ht="15" customHeight="1">
      <c r="B9" s="59" t="s">
        <v>58</v>
      </c>
      <c r="C9" s="87"/>
      <c r="D9" s="87"/>
      <c r="E9" s="87"/>
      <c r="F9" s="87"/>
      <c r="G9" s="104">
        <f>100-G5-G6-G8-G12</f>
        <v>58.84699114903624</v>
      </c>
      <c r="H9" s="104">
        <f>100-H5-H6-H8-H12</f>
        <v>46.45695146778749</v>
      </c>
    </row>
    <row r="10" spans="2:8" ht="15" customHeight="1">
      <c r="B10" s="59" t="s">
        <v>12</v>
      </c>
      <c r="C10" s="87">
        <v>34.80778191647927</v>
      </c>
      <c r="D10" s="87">
        <v>48.542247382072176</v>
      </c>
      <c r="E10" s="87">
        <v>34.70105172165394</v>
      </c>
      <c r="F10" s="87">
        <v>34.33788864355195</v>
      </c>
      <c r="G10" s="91"/>
      <c r="H10" s="92"/>
    </row>
    <row r="11" spans="2:8" ht="15" customHeight="1">
      <c r="B11" s="59" t="s">
        <v>59</v>
      </c>
      <c r="C11" s="87">
        <v>14.492256576338775</v>
      </c>
      <c r="D11" s="87">
        <v>12.249642153750102</v>
      </c>
      <c r="E11" s="87">
        <v>7.6271430629592345</v>
      </c>
      <c r="F11" s="87">
        <v>12.010503073342477</v>
      </c>
      <c r="G11" s="93"/>
      <c r="H11" s="93"/>
    </row>
    <row r="12" spans="2:8" ht="15" customHeight="1">
      <c r="B12" s="59" t="s">
        <v>13</v>
      </c>
      <c r="C12" s="87">
        <v>13.648887615442277</v>
      </c>
      <c r="D12" s="87">
        <v>0.5230474509508486</v>
      </c>
      <c r="E12" s="87">
        <v>28.263938913701196</v>
      </c>
      <c r="F12" s="87">
        <v>14.621949036223667</v>
      </c>
      <c r="G12" s="106">
        <v>20.654367481845195</v>
      </c>
      <c r="H12" s="104">
        <v>28.692454193209432</v>
      </c>
    </row>
    <row r="13" spans="2:8" ht="15" customHeight="1">
      <c r="B13" s="59" t="s">
        <v>34</v>
      </c>
      <c r="C13" s="88" t="s">
        <v>35</v>
      </c>
      <c r="D13" s="88" t="s">
        <v>35</v>
      </c>
      <c r="E13" s="88" t="s">
        <v>35</v>
      </c>
      <c r="F13" s="88" t="s">
        <v>35</v>
      </c>
      <c r="G13" s="88"/>
      <c r="H13" s="94"/>
    </row>
    <row r="14" spans="2:8" ht="15" customHeight="1">
      <c r="B14" s="95" t="s">
        <v>7</v>
      </c>
      <c r="C14" s="86">
        <f>C5+C6+C7+C8+C10+C11+C12</f>
        <v>100</v>
      </c>
      <c r="D14" s="86">
        <f>D5+D6+D7+D8+D10+D11+D12</f>
        <v>100</v>
      </c>
      <c r="E14" s="86">
        <f>E5+E6+E7+E8+E10+E11+E12</f>
        <v>100.00000000000001</v>
      </c>
      <c r="F14" s="86">
        <f>F5+F6+F7+F8+F10+F11+F12</f>
        <v>100</v>
      </c>
      <c r="G14" s="86">
        <v>100</v>
      </c>
      <c r="H14" s="86">
        <v>100</v>
      </c>
    </row>
    <row r="15" spans="2:8" ht="85.5" customHeight="1">
      <c r="B15" s="152" t="s">
        <v>66</v>
      </c>
      <c r="C15" s="147"/>
      <c r="D15" s="147"/>
      <c r="E15" s="147"/>
      <c r="F15" s="147"/>
      <c r="G15" s="147"/>
      <c r="H15" s="147"/>
    </row>
  </sheetData>
  <sheetProtection/>
  <mergeCells count="3">
    <mergeCell ref="B2:H2"/>
    <mergeCell ref="B3:H3"/>
    <mergeCell ref="B15:H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O11"/>
  <sheetViews>
    <sheetView showGridLines="0" tabSelected="1" zoomScalePageLayoutView="0" workbookViewId="0" topLeftCell="A1">
      <selection activeCell="K27" sqref="K27"/>
    </sheetView>
  </sheetViews>
  <sheetFormatPr defaultColWidth="11.421875" defaultRowHeight="15"/>
  <cols>
    <col min="1" max="1" width="2.7109375" style="0" customWidth="1"/>
    <col min="2" max="2" width="16.28125" style="0" customWidth="1"/>
    <col min="3" max="15" width="8.7109375" style="0" customWidth="1"/>
  </cols>
  <sheetData>
    <row r="1" ht="12.75" customHeight="1"/>
    <row r="2" spans="2:15" ht="12.75" customHeight="1">
      <c r="B2" s="153" t="s">
        <v>51</v>
      </c>
      <c r="C2" s="153"/>
      <c r="D2" s="153"/>
      <c r="E2" s="153"/>
      <c r="F2" s="153"/>
      <c r="G2" s="153"/>
      <c r="H2" s="153"/>
      <c r="I2" s="153"/>
      <c r="J2" s="153"/>
      <c r="K2" s="153"/>
      <c r="L2" s="153"/>
      <c r="M2" s="153"/>
      <c r="N2" s="153"/>
      <c r="O2" s="153"/>
    </row>
    <row r="3" spans="2:15" ht="10.5" customHeight="1">
      <c r="B3" s="28"/>
      <c r="C3" s="28"/>
      <c r="D3" s="28"/>
      <c r="E3" s="28"/>
      <c r="F3" s="28"/>
      <c r="G3" s="28"/>
      <c r="H3" s="28"/>
      <c r="I3" s="28"/>
      <c r="J3" s="28"/>
      <c r="K3" s="28"/>
      <c r="L3" s="28"/>
      <c r="M3" s="28"/>
      <c r="N3" s="28"/>
      <c r="O3" s="96" t="s">
        <v>14</v>
      </c>
    </row>
    <row r="4" spans="2:15" ht="15" customHeight="1">
      <c r="B4" s="6"/>
      <c r="C4" s="7">
        <v>2005</v>
      </c>
      <c r="D4" s="7">
        <v>2006</v>
      </c>
      <c r="E4" s="7">
        <v>2007</v>
      </c>
      <c r="F4" s="7">
        <v>2008</v>
      </c>
      <c r="G4" s="7">
        <v>2009</v>
      </c>
      <c r="H4" s="7">
        <v>2010</v>
      </c>
      <c r="I4" s="7">
        <v>2011</v>
      </c>
      <c r="J4" s="8">
        <v>2012</v>
      </c>
      <c r="K4" s="7">
        <v>2013</v>
      </c>
      <c r="L4" s="7">
        <v>2014</v>
      </c>
      <c r="M4" s="7">
        <v>2015</v>
      </c>
      <c r="N4" s="7">
        <v>2016</v>
      </c>
      <c r="O4" s="7">
        <v>2017</v>
      </c>
    </row>
    <row r="5" spans="2:15" ht="15" customHeight="1">
      <c r="B5" s="9" t="s">
        <v>16</v>
      </c>
      <c r="C5" s="10">
        <v>16.9</v>
      </c>
      <c r="D5" s="10">
        <v>15.8</v>
      </c>
      <c r="E5" s="10">
        <v>15.6</v>
      </c>
      <c r="F5" s="10">
        <v>16.3</v>
      </c>
      <c r="G5" s="10">
        <v>3.6912685790579407</v>
      </c>
      <c r="H5" s="10">
        <v>6.133396615988438</v>
      </c>
      <c r="I5" s="19">
        <v>6.675329912085566</v>
      </c>
      <c r="J5" s="19">
        <v>15.456521538048856</v>
      </c>
      <c r="K5" s="19">
        <v>21.211611931250356</v>
      </c>
      <c r="L5" s="19">
        <v>24.1</v>
      </c>
      <c r="M5" s="19">
        <v>26.74</v>
      </c>
      <c r="N5" s="19">
        <v>27.3021346386843</v>
      </c>
      <c r="O5" s="22">
        <v>26.720755363377748</v>
      </c>
    </row>
    <row r="6" spans="2:15" ht="15" customHeight="1">
      <c r="B6" s="12" t="s">
        <v>17</v>
      </c>
      <c r="C6" s="13">
        <v>23.9</v>
      </c>
      <c r="D6" s="13">
        <v>27.2</v>
      </c>
      <c r="E6" s="13">
        <v>30.2</v>
      </c>
      <c r="F6" s="13">
        <v>32.6</v>
      </c>
      <c r="G6" s="13">
        <v>5.636090306300503</v>
      </c>
      <c r="H6" s="13">
        <v>9.717133956386292</v>
      </c>
      <c r="I6" s="23">
        <v>9.085038968059706</v>
      </c>
      <c r="J6" s="23">
        <v>16.51091605684053</v>
      </c>
      <c r="K6" s="23">
        <v>22.668892289145454</v>
      </c>
      <c r="L6" s="23">
        <v>22</v>
      </c>
      <c r="M6" s="23">
        <v>28.23</v>
      </c>
      <c r="N6" s="23">
        <v>28.43690276249493</v>
      </c>
      <c r="O6" s="26">
        <v>28.867473871684773</v>
      </c>
    </row>
    <row r="7" spans="2:15" ht="15" customHeight="1">
      <c r="B7" s="12" t="s">
        <v>41</v>
      </c>
      <c r="C7" s="13">
        <v>20.9</v>
      </c>
      <c r="D7" s="13">
        <v>20.4</v>
      </c>
      <c r="E7" s="13">
        <v>21.5</v>
      </c>
      <c r="F7" s="13">
        <v>22.5</v>
      </c>
      <c r="G7" s="13">
        <v>3.902453567063173</v>
      </c>
      <c r="H7" s="13">
        <v>4.781489283445347</v>
      </c>
      <c r="I7" s="23">
        <v>3.9003410944683377</v>
      </c>
      <c r="J7" s="23">
        <v>7.053714478455182</v>
      </c>
      <c r="K7" s="23">
        <v>15.45332275752664</v>
      </c>
      <c r="L7" s="23">
        <v>18.86166137876332</v>
      </c>
      <c r="M7" s="23">
        <v>22.27</v>
      </c>
      <c r="N7" s="23">
        <v>25.848519747984554</v>
      </c>
      <c r="O7" s="26">
        <v>30.598399628899454</v>
      </c>
    </row>
    <row r="8" spans="2:15" ht="15" customHeight="1">
      <c r="B8" s="12" t="s">
        <v>42</v>
      </c>
      <c r="C8" s="13"/>
      <c r="D8" s="13">
        <v>19.3</v>
      </c>
      <c r="E8" s="13">
        <v>19.7</v>
      </c>
      <c r="F8" s="13">
        <v>19.2</v>
      </c>
      <c r="G8" s="13">
        <v>5.3</v>
      </c>
      <c r="H8" s="24">
        <v>7.927196547988885</v>
      </c>
      <c r="I8" s="24">
        <v>8.317793350874355</v>
      </c>
      <c r="J8" s="24">
        <v>16.186714243957137</v>
      </c>
      <c r="K8" s="24">
        <v>22.013469367316418</v>
      </c>
      <c r="L8" s="24">
        <v>22.013469367316418</v>
      </c>
      <c r="M8" s="24">
        <v>24.97575814155065</v>
      </c>
      <c r="N8" s="24">
        <v>25.75897082424592</v>
      </c>
      <c r="O8" s="25">
        <v>25.048885991941216</v>
      </c>
    </row>
    <row r="9" spans="2:15" ht="15" customHeight="1">
      <c r="B9" s="46" t="s">
        <v>32</v>
      </c>
      <c r="C9" s="13"/>
      <c r="D9" s="13"/>
      <c r="E9" s="13">
        <v>2.3</v>
      </c>
      <c r="F9" s="13">
        <v>3.6</v>
      </c>
      <c r="G9" s="13">
        <v>1.3144459624649458</v>
      </c>
      <c r="H9" s="24">
        <v>1.2367776294361879</v>
      </c>
      <c r="I9" s="24">
        <v>1.1908190819081905</v>
      </c>
      <c r="J9" s="24">
        <v>6.085556981682587</v>
      </c>
      <c r="K9" s="24">
        <v>11.248626219580576</v>
      </c>
      <c r="L9" s="24">
        <v>13.4</v>
      </c>
      <c r="M9" s="24">
        <v>14.610266621339422</v>
      </c>
      <c r="N9" s="24">
        <v>16.377742141992403</v>
      </c>
      <c r="O9" s="25">
        <v>16.89333028378402</v>
      </c>
    </row>
    <row r="10" spans="2:15" ht="15" customHeight="1">
      <c r="B10" s="140" t="s">
        <v>23</v>
      </c>
      <c r="C10" s="16"/>
      <c r="D10" s="16"/>
      <c r="E10" s="16">
        <v>10.1</v>
      </c>
      <c r="F10" s="16">
        <v>15.2</v>
      </c>
      <c r="G10" s="16">
        <v>4.997802473786652</v>
      </c>
      <c r="H10" s="30">
        <v>4.986745513866231</v>
      </c>
      <c r="I10" s="30">
        <v>4.163636644953661</v>
      </c>
      <c r="J10" s="30">
        <v>13.761582398385173</v>
      </c>
      <c r="K10" s="30">
        <v>18.705480413722096</v>
      </c>
      <c r="L10" s="30">
        <v>25.2</v>
      </c>
      <c r="M10" s="30">
        <v>28.86926378857263</v>
      </c>
      <c r="N10" s="30">
        <v>31.250146483230594</v>
      </c>
      <c r="O10" s="48">
        <v>33.463790095070365</v>
      </c>
    </row>
    <row r="11" spans="2:15" ht="84.75" customHeight="1">
      <c r="B11" s="154" t="s">
        <v>78</v>
      </c>
      <c r="C11" s="155"/>
      <c r="D11" s="155"/>
      <c r="E11" s="155"/>
      <c r="F11" s="155"/>
      <c r="G11" s="155"/>
      <c r="H11" s="155"/>
      <c r="I11" s="155"/>
      <c r="J11" s="155"/>
      <c r="K11" s="155"/>
      <c r="L11" s="155"/>
      <c r="M11" s="155"/>
      <c r="N11" s="155"/>
      <c r="O11" s="155"/>
    </row>
  </sheetData>
  <sheetProtection/>
  <mergeCells count="2">
    <mergeCell ref="B2:O2"/>
    <mergeCell ref="B11:O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R17"/>
  <sheetViews>
    <sheetView zoomScalePageLayoutView="0" workbookViewId="0" topLeftCell="A1">
      <selection activeCell="M26" sqref="M26"/>
    </sheetView>
  </sheetViews>
  <sheetFormatPr defaultColWidth="11.421875" defaultRowHeight="15"/>
  <cols>
    <col min="1" max="1" width="2.57421875" style="28" customWidth="1"/>
    <col min="2" max="2" width="13.8515625" style="28" customWidth="1"/>
    <col min="3" max="18" width="9.7109375" style="28" customWidth="1"/>
    <col min="19" max="16384" width="11.421875" style="28" customWidth="1"/>
  </cols>
  <sheetData>
    <row r="2" spans="1:18" s="27" customFormat="1" ht="11.25">
      <c r="A2" s="2"/>
      <c r="B2" s="160" t="s">
        <v>67</v>
      </c>
      <c r="C2" s="160"/>
      <c r="D2" s="160"/>
      <c r="E2" s="160"/>
      <c r="F2" s="160"/>
      <c r="G2" s="160"/>
      <c r="H2" s="160"/>
      <c r="I2" s="160"/>
      <c r="J2" s="160"/>
      <c r="K2" s="160"/>
      <c r="L2" s="160"/>
      <c r="M2" s="160"/>
      <c r="N2" s="115"/>
      <c r="O2" s="115"/>
      <c r="P2" s="115"/>
      <c r="Q2" s="115"/>
      <c r="R2" s="115"/>
    </row>
    <row r="3" spans="1:18" ht="11.25">
      <c r="A3" s="3"/>
      <c r="B3" s="3"/>
      <c r="C3" s="3"/>
      <c r="D3" s="3"/>
      <c r="E3" s="3"/>
      <c r="F3" s="3"/>
      <c r="G3" s="3"/>
      <c r="H3" s="3"/>
      <c r="I3" s="3"/>
      <c r="J3" s="3"/>
      <c r="K3" s="3"/>
      <c r="L3" s="3"/>
      <c r="M3" s="4" t="s">
        <v>14</v>
      </c>
      <c r="N3" s="3"/>
      <c r="O3" s="3"/>
      <c r="P3" s="3"/>
      <c r="Q3" s="3"/>
      <c r="R3" s="3"/>
    </row>
    <row r="4" spans="1:18" ht="79.5" customHeight="1">
      <c r="A4" s="3"/>
      <c r="B4" s="5"/>
      <c r="C4" s="157" t="s">
        <v>15</v>
      </c>
      <c r="D4" s="158"/>
      <c r="E4" s="158"/>
      <c r="F4" s="158"/>
      <c r="G4" s="158"/>
      <c r="H4" s="158"/>
      <c r="I4" s="158"/>
      <c r="J4" s="159"/>
      <c r="K4" s="157" t="s">
        <v>64</v>
      </c>
      <c r="L4" s="158"/>
      <c r="M4" s="159"/>
      <c r="N4" s="3"/>
      <c r="O4" s="3"/>
      <c r="P4" s="3"/>
      <c r="Q4" s="3"/>
      <c r="R4" s="3"/>
    </row>
    <row r="5" spans="1:18" ht="15" customHeight="1">
      <c r="A5" s="3"/>
      <c r="B5" s="6"/>
      <c r="C5" s="7">
        <v>2010</v>
      </c>
      <c r="D5" s="7">
        <v>2011</v>
      </c>
      <c r="E5" s="8">
        <v>2012</v>
      </c>
      <c r="F5" s="7">
        <v>2013</v>
      </c>
      <c r="G5" s="7">
        <v>2014</v>
      </c>
      <c r="H5" s="7">
        <v>2015</v>
      </c>
      <c r="I5" s="7">
        <v>2016</v>
      </c>
      <c r="J5" s="7">
        <v>2017</v>
      </c>
      <c r="K5" s="7">
        <v>2015</v>
      </c>
      <c r="L5" s="7">
        <v>2016</v>
      </c>
      <c r="M5" s="7">
        <v>2017</v>
      </c>
      <c r="N5" s="3"/>
      <c r="O5" s="3"/>
      <c r="P5" s="3"/>
      <c r="Q5" s="3"/>
      <c r="R5" s="3"/>
    </row>
    <row r="6" spans="1:18" ht="15" customHeight="1">
      <c r="A6" s="3"/>
      <c r="B6" s="9" t="s">
        <v>16</v>
      </c>
      <c r="C6" s="10">
        <v>93.70361265331005</v>
      </c>
      <c r="D6" s="10">
        <v>93.11475298737956</v>
      </c>
      <c r="E6" s="11">
        <v>84.08173081370073</v>
      </c>
      <c r="F6" s="10">
        <v>77.07744988880853</v>
      </c>
      <c r="G6" s="10">
        <v>74.1</v>
      </c>
      <c r="H6" s="10">
        <v>71.22</v>
      </c>
      <c r="I6" s="10">
        <v>70.73899870439547</v>
      </c>
      <c r="J6" s="10">
        <v>71.46111521116524</v>
      </c>
      <c r="K6" s="116">
        <v>1.59</v>
      </c>
      <c r="L6" s="116">
        <v>1.5001117479906367</v>
      </c>
      <c r="M6" s="116">
        <v>1.3754836685327694</v>
      </c>
      <c r="N6" s="3"/>
      <c r="O6" s="3"/>
      <c r="P6" s="3"/>
      <c r="Q6" s="3"/>
      <c r="R6" s="3"/>
    </row>
    <row r="7" spans="1:18" ht="15" customHeight="1">
      <c r="A7" s="3"/>
      <c r="B7" s="12" t="s">
        <v>17</v>
      </c>
      <c r="C7" s="13">
        <v>89.98504672897197</v>
      </c>
      <c r="D7" s="13">
        <v>90.38487528719234</v>
      </c>
      <c r="E7" s="14">
        <v>83.48908394315947</v>
      </c>
      <c r="F7" s="13">
        <v>76.29480224416933</v>
      </c>
      <c r="G7" s="13">
        <v>76.8</v>
      </c>
      <c r="H7" s="13">
        <v>70.03</v>
      </c>
      <c r="I7" s="13">
        <v>69.91718306596397</v>
      </c>
      <c r="J7" s="13">
        <v>69.53514379202275</v>
      </c>
      <c r="K7" s="117">
        <v>1.25</v>
      </c>
      <c r="L7" s="117">
        <v>1.1965019980309262</v>
      </c>
      <c r="M7" s="117">
        <v>1.1514406814761635</v>
      </c>
      <c r="N7" s="3"/>
      <c r="O7" s="3"/>
      <c r="P7" s="3"/>
      <c r="Q7" s="3"/>
      <c r="R7" s="3"/>
    </row>
    <row r="8" spans="2:13" ht="15" customHeight="1">
      <c r="B8" s="12" t="s">
        <v>31</v>
      </c>
      <c r="C8" s="13">
        <v>95.21182331895542</v>
      </c>
      <c r="D8" s="13">
        <v>94.14207326115972</v>
      </c>
      <c r="E8" s="14">
        <v>92.94628552154481</v>
      </c>
      <c r="F8" s="13">
        <v>83.42587164189399</v>
      </c>
      <c r="G8" s="13">
        <v>93.7</v>
      </c>
      <c r="H8" s="13">
        <v>76.47</v>
      </c>
      <c r="I8" s="13">
        <v>72.95914910913895</v>
      </c>
      <c r="J8" s="13">
        <v>68.35208164211991</v>
      </c>
      <c r="K8" s="117">
        <v>1.26</v>
      </c>
      <c r="L8" s="117">
        <v>1.1923311428764989</v>
      </c>
      <c r="M8" s="117">
        <v>1.0495187289806331</v>
      </c>
    </row>
    <row r="9" spans="2:13" ht="15" customHeight="1">
      <c r="B9" s="15" t="s">
        <v>18</v>
      </c>
      <c r="C9" s="16">
        <f>100-C16-K16</f>
        <v>92.04937574406092</v>
      </c>
      <c r="D9" s="29">
        <f aca="true" t="shared" si="0" ref="D9:I9">100-D16-L16</f>
        <v>91.55731911886171</v>
      </c>
      <c r="E9" s="30">
        <f t="shared" si="0"/>
        <v>83.5417501904742</v>
      </c>
      <c r="F9" s="29">
        <f t="shared" si="0"/>
        <v>77.88787585043038</v>
      </c>
      <c r="G9" s="29">
        <f t="shared" si="0"/>
        <v>77.88787585043038</v>
      </c>
      <c r="H9" s="29">
        <f t="shared" si="0"/>
        <v>74.77211290198385</v>
      </c>
      <c r="I9" s="29">
        <f t="shared" si="0"/>
        <v>73.906680795029</v>
      </c>
      <c r="J9" s="29">
        <v>74.95111400805878</v>
      </c>
      <c r="K9" s="118" t="s">
        <v>19</v>
      </c>
      <c r="L9" s="118" t="s">
        <v>19</v>
      </c>
      <c r="M9" s="119" t="s">
        <v>19</v>
      </c>
    </row>
    <row r="11" spans="2:18" ht="15" customHeight="1">
      <c r="B11" s="5"/>
      <c r="C11" s="157" t="s">
        <v>20</v>
      </c>
      <c r="D11" s="158"/>
      <c r="E11" s="158"/>
      <c r="F11" s="158"/>
      <c r="G11" s="158"/>
      <c r="H11" s="158"/>
      <c r="I11" s="158"/>
      <c r="J11" s="159"/>
      <c r="K11" s="157" t="s">
        <v>21</v>
      </c>
      <c r="L11" s="158"/>
      <c r="M11" s="158"/>
      <c r="N11" s="158"/>
      <c r="O11" s="158"/>
      <c r="P11" s="158"/>
      <c r="Q11" s="158"/>
      <c r="R11" s="159"/>
    </row>
    <row r="12" spans="2:18" ht="15" customHeight="1">
      <c r="B12" s="6"/>
      <c r="C12" s="17">
        <v>2010</v>
      </c>
      <c r="D12" s="17">
        <v>2011</v>
      </c>
      <c r="E12" s="18">
        <v>2012</v>
      </c>
      <c r="F12" s="17">
        <v>2013</v>
      </c>
      <c r="G12" s="17">
        <v>2014</v>
      </c>
      <c r="H12" s="17">
        <v>2015</v>
      </c>
      <c r="I12" s="17">
        <v>2016</v>
      </c>
      <c r="J12" s="7">
        <v>2017</v>
      </c>
      <c r="K12" s="7">
        <v>2010</v>
      </c>
      <c r="L12" s="7">
        <v>2011</v>
      </c>
      <c r="M12" s="8">
        <v>2012</v>
      </c>
      <c r="N12" s="7">
        <v>2013</v>
      </c>
      <c r="O12" s="7">
        <v>2014</v>
      </c>
      <c r="P12" s="7">
        <v>2015</v>
      </c>
      <c r="Q12" s="7">
        <v>2016</v>
      </c>
      <c r="R12" s="7">
        <v>2017</v>
      </c>
    </row>
    <row r="13" spans="2:18" ht="15" customHeight="1">
      <c r="B13" s="9" t="s">
        <v>16</v>
      </c>
      <c r="C13" s="10">
        <v>6.133396615988438</v>
      </c>
      <c r="D13" s="19">
        <v>6.675329912085566</v>
      </c>
      <c r="E13" s="20">
        <v>15.456521538048856</v>
      </c>
      <c r="F13" s="19">
        <v>21.211611931250356</v>
      </c>
      <c r="G13" s="19">
        <v>24.1</v>
      </c>
      <c r="H13" s="19">
        <v>26.74</v>
      </c>
      <c r="I13" s="19">
        <v>27.3021346386843</v>
      </c>
      <c r="J13" s="19">
        <v>26.720755363377748</v>
      </c>
      <c r="K13" s="10">
        <v>0.1629907307015138</v>
      </c>
      <c r="L13" s="19">
        <v>0.20991710053487353</v>
      </c>
      <c r="M13" s="21">
        <v>0.46174764825040926</v>
      </c>
      <c r="N13" s="22">
        <v>0.3446785651047841</v>
      </c>
      <c r="O13" s="22">
        <v>0.4</v>
      </c>
      <c r="P13" s="22">
        <v>0.45</v>
      </c>
      <c r="Q13" s="22">
        <v>0.45875490892958865</v>
      </c>
      <c r="R13" s="10">
        <v>0.4426457569242443</v>
      </c>
    </row>
    <row r="14" spans="2:18" ht="15" customHeight="1">
      <c r="B14" s="12" t="s">
        <v>17</v>
      </c>
      <c r="C14" s="13">
        <v>9.717133956386292</v>
      </c>
      <c r="D14" s="23">
        <v>9.085038968059706</v>
      </c>
      <c r="E14" s="24">
        <v>16.51091605684053</v>
      </c>
      <c r="F14" s="23">
        <v>22.668892289145454</v>
      </c>
      <c r="G14" s="23">
        <v>22</v>
      </c>
      <c r="H14" s="23">
        <v>28.23</v>
      </c>
      <c r="I14" s="23">
        <v>28.43690276249493</v>
      </c>
      <c r="J14" s="23">
        <v>28.867473871684773</v>
      </c>
      <c r="K14" s="13">
        <v>0</v>
      </c>
      <c r="L14" s="23">
        <v>0</v>
      </c>
      <c r="M14" s="25">
        <v>0</v>
      </c>
      <c r="N14" s="26">
        <v>0.024342745861733205</v>
      </c>
      <c r="O14" s="26">
        <v>0.4</v>
      </c>
      <c r="P14" s="26">
        <v>0.49</v>
      </c>
      <c r="Q14" s="26">
        <v>0.4494121735101639</v>
      </c>
      <c r="R14" s="13">
        <v>0.44594165481630793</v>
      </c>
    </row>
    <row r="15" spans="2:18" ht="15" customHeight="1">
      <c r="B15" s="12" t="s">
        <v>31</v>
      </c>
      <c r="C15" s="13">
        <v>4.781489283445347</v>
      </c>
      <c r="D15" s="23">
        <v>3.9003410944683377</v>
      </c>
      <c r="E15" s="24">
        <v>7.053714478455182</v>
      </c>
      <c r="F15" s="23">
        <v>15.45332275752664</v>
      </c>
      <c r="G15" s="23" t="s">
        <v>19</v>
      </c>
      <c r="H15" s="23">
        <v>22.27</v>
      </c>
      <c r="I15" s="23">
        <v>25.848519747984554</v>
      </c>
      <c r="J15" s="23">
        <v>30.598399628899454</v>
      </c>
      <c r="K15" s="13">
        <v>0</v>
      </c>
      <c r="L15" s="23">
        <v>0</v>
      </c>
      <c r="M15" s="25">
        <v>0</v>
      </c>
      <c r="N15" s="26">
        <v>0</v>
      </c>
      <c r="O15" s="26">
        <v>0</v>
      </c>
      <c r="P15" s="26">
        <v>0</v>
      </c>
      <c r="Q15" s="26">
        <v>0</v>
      </c>
      <c r="R15" s="13">
        <v>0</v>
      </c>
    </row>
    <row r="16" spans="2:18" ht="15" customHeight="1">
      <c r="B16" s="12" t="s">
        <v>18</v>
      </c>
      <c r="C16" s="13">
        <v>7.927196547988885</v>
      </c>
      <c r="D16" s="23">
        <v>8.317793350874355</v>
      </c>
      <c r="E16" s="24">
        <v>16.186714243957137</v>
      </c>
      <c r="F16" s="23">
        <v>22.013469367316418</v>
      </c>
      <c r="G16" s="23">
        <v>22.013469367316418</v>
      </c>
      <c r="H16" s="23">
        <v>24.97575814155065</v>
      </c>
      <c r="I16" s="23">
        <v>25.75897082424592</v>
      </c>
      <c r="J16" s="23">
        <v>25.048885991941216</v>
      </c>
      <c r="K16" s="13">
        <v>0.023427707950192694</v>
      </c>
      <c r="L16" s="23">
        <v>0.12488753026393845</v>
      </c>
      <c r="M16" s="24">
        <v>0.27153556556865144</v>
      </c>
      <c r="N16" s="23">
        <v>0.09865478225320048</v>
      </c>
      <c r="O16" s="23">
        <v>0.09865478225320048</v>
      </c>
      <c r="P16" s="23">
        <v>0.25212895646550637</v>
      </c>
      <c r="Q16" s="23">
        <v>0.33434838072507306</v>
      </c>
      <c r="R16" s="31">
        <v>0</v>
      </c>
    </row>
    <row r="17" spans="2:18" ht="99" customHeight="1">
      <c r="B17" s="156" t="s">
        <v>40</v>
      </c>
      <c r="C17" s="156"/>
      <c r="D17" s="156"/>
      <c r="E17" s="156"/>
      <c r="F17" s="156"/>
      <c r="G17" s="156"/>
      <c r="H17" s="156"/>
      <c r="I17" s="156"/>
      <c r="J17" s="156"/>
      <c r="K17" s="156"/>
      <c r="L17" s="156"/>
      <c r="M17" s="156"/>
      <c r="N17" s="156"/>
      <c r="O17" s="156"/>
      <c r="P17" s="156"/>
      <c r="Q17" s="156"/>
      <c r="R17" s="156"/>
    </row>
  </sheetData>
  <sheetProtection/>
  <mergeCells count="6">
    <mergeCell ref="B17:R17"/>
    <mergeCell ref="C4:J4"/>
    <mergeCell ref="K4:M4"/>
    <mergeCell ref="C11:J11"/>
    <mergeCell ref="K11:R11"/>
    <mergeCell ref="B2:M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N12"/>
  <sheetViews>
    <sheetView zoomScalePageLayoutView="0" workbookViewId="0" topLeftCell="A1">
      <selection activeCell="N34" sqref="N34"/>
    </sheetView>
  </sheetViews>
  <sheetFormatPr defaultColWidth="11.421875" defaultRowHeight="15"/>
  <cols>
    <col min="1" max="1" width="2.57421875" style="44" customWidth="1"/>
    <col min="2" max="2" width="28.57421875" style="44" customWidth="1"/>
    <col min="3" max="14" width="10.7109375" style="44" customWidth="1"/>
    <col min="15" max="16384" width="11.421875" style="44" customWidth="1"/>
  </cols>
  <sheetData>
    <row r="2" spans="2:14" s="36" customFormat="1" ht="11.25">
      <c r="B2" s="161" t="s">
        <v>68</v>
      </c>
      <c r="C2" s="162"/>
      <c r="D2" s="162"/>
      <c r="E2" s="162"/>
      <c r="F2" s="162"/>
      <c r="G2" s="162"/>
      <c r="H2" s="162"/>
      <c r="I2" s="162"/>
      <c r="J2" s="162"/>
      <c r="K2" s="162"/>
      <c r="L2" s="162"/>
      <c r="M2" s="162"/>
      <c r="N2" s="162"/>
    </row>
    <row r="3" spans="2:14" s="36" customFormat="1" ht="12" customHeight="1">
      <c r="B3" s="37"/>
      <c r="C3" s="37"/>
      <c r="D3" s="37"/>
      <c r="E3" s="37"/>
      <c r="F3" s="37"/>
      <c r="G3" s="37"/>
      <c r="H3" s="38"/>
      <c r="I3" s="39"/>
      <c r="J3" s="39"/>
      <c r="K3" s="37"/>
      <c r="L3" s="37"/>
      <c r="M3" s="37"/>
      <c r="N3" s="40" t="s">
        <v>14</v>
      </c>
    </row>
    <row r="4" spans="2:14" s="36" customFormat="1" ht="15" customHeight="1">
      <c r="B4" s="41"/>
      <c r="C4" s="163" t="s">
        <v>22</v>
      </c>
      <c r="D4" s="164"/>
      <c r="E4" s="164"/>
      <c r="F4" s="164"/>
      <c r="G4" s="164"/>
      <c r="H4" s="164"/>
      <c r="I4" s="165" t="s">
        <v>23</v>
      </c>
      <c r="J4" s="166"/>
      <c r="K4" s="166"/>
      <c r="L4" s="166"/>
      <c r="M4" s="166"/>
      <c r="N4" s="166"/>
    </row>
    <row r="5" spans="2:14" ht="15" customHeight="1">
      <c r="B5" s="42"/>
      <c r="C5" s="43">
        <v>2012</v>
      </c>
      <c r="D5" s="8">
        <v>2013</v>
      </c>
      <c r="E5" s="8">
        <v>2014</v>
      </c>
      <c r="F5" s="8">
        <v>2015</v>
      </c>
      <c r="G5" s="8">
        <v>2016</v>
      </c>
      <c r="H5" s="8">
        <v>2017</v>
      </c>
      <c r="I5" s="43">
        <v>2012</v>
      </c>
      <c r="J5" s="8">
        <v>2013</v>
      </c>
      <c r="K5" s="8">
        <v>2014</v>
      </c>
      <c r="L5" s="8">
        <v>2015</v>
      </c>
      <c r="M5" s="8">
        <v>2016</v>
      </c>
      <c r="N5" s="8">
        <v>2017</v>
      </c>
    </row>
    <row r="6" spans="2:14" s="36" customFormat="1" ht="15" customHeight="1">
      <c r="B6" s="45" t="s">
        <v>24</v>
      </c>
      <c r="C6" s="120">
        <v>59.0793126916482</v>
      </c>
      <c r="D6" s="120">
        <v>54.31243691824604</v>
      </c>
      <c r="E6" s="120">
        <v>50.5</v>
      </c>
      <c r="F6" s="120">
        <v>48.57656257588266</v>
      </c>
      <c r="G6" s="120">
        <v>48.106408736824086</v>
      </c>
      <c r="H6" s="120">
        <v>49.749291859462694</v>
      </c>
      <c r="I6" s="120">
        <v>46.95673177886049</v>
      </c>
      <c r="J6" s="120">
        <v>40.92479056488978</v>
      </c>
      <c r="K6" s="120">
        <v>34.5</v>
      </c>
      <c r="L6" s="120">
        <v>31.7907921356896</v>
      </c>
      <c r="M6" s="120">
        <v>32.45951203506222</v>
      </c>
      <c r="N6" s="120">
        <v>33.796454837499795</v>
      </c>
    </row>
    <row r="7" spans="2:14" s="36" customFormat="1" ht="15" customHeight="1">
      <c r="B7" s="46" t="s">
        <v>25</v>
      </c>
      <c r="C7" s="120">
        <v>6.085556981682587</v>
      </c>
      <c r="D7" s="120">
        <v>11.248626219580576</v>
      </c>
      <c r="E7" s="120">
        <v>13.4</v>
      </c>
      <c r="F7" s="120">
        <v>14.610266621339422</v>
      </c>
      <c r="G7" s="120">
        <v>16.377742141992403</v>
      </c>
      <c r="H7" s="120">
        <v>16.89333028378402</v>
      </c>
      <c r="I7" s="120">
        <v>13.761582398385173</v>
      </c>
      <c r="J7" s="120">
        <v>18.705480413722096</v>
      </c>
      <c r="K7" s="120">
        <v>25.2</v>
      </c>
      <c r="L7" s="120">
        <v>28.86926378857263</v>
      </c>
      <c r="M7" s="120">
        <v>31.250146483230594</v>
      </c>
      <c r="N7" s="120">
        <v>33.463790095070365</v>
      </c>
    </row>
    <row r="8" spans="2:14" s="36" customFormat="1" ht="15" customHeight="1">
      <c r="B8" s="46" t="s">
        <v>26</v>
      </c>
      <c r="C8" s="120">
        <v>0.2939580453639071</v>
      </c>
      <c r="D8" s="120">
        <v>0.3732196927217674</v>
      </c>
      <c r="E8" s="120">
        <v>0.4</v>
      </c>
      <c r="F8" s="120">
        <v>0.45651012578310907</v>
      </c>
      <c r="G8" s="120">
        <v>0.4354467607704935</v>
      </c>
      <c r="H8" s="120">
        <v>0.43632013230352396</v>
      </c>
      <c r="I8" s="120">
        <v>0.4885768898834973</v>
      </c>
      <c r="J8" s="120">
        <v>0.3818973182945664</v>
      </c>
      <c r="K8" s="120">
        <v>0.5</v>
      </c>
      <c r="L8" s="120">
        <v>0.4376681390687395</v>
      </c>
      <c r="M8" s="120">
        <v>0.46054327700564834</v>
      </c>
      <c r="N8" s="120">
        <v>0.3701710614288277</v>
      </c>
    </row>
    <row r="9" spans="2:14" ht="15" customHeight="1">
      <c r="B9" s="46" t="s">
        <v>27</v>
      </c>
      <c r="C9" s="120">
        <v>22.382507624304303</v>
      </c>
      <c r="D9" s="120">
        <v>21.609061343501175</v>
      </c>
      <c r="E9" s="120">
        <v>22.3</v>
      </c>
      <c r="F9" s="120">
        <v>22.796367344956533</v>
      </c>
      <c r="G9" s="120">
        <v>23.8354809880268</v>
      </c>
      <c r="H9" s="120">
        <v>24.602825524727738</v>
      </c>
      <c r="I9" s="120">
        <v>23.552775588176868</v>
      </c>
      <c r="J9" s="120">
        <v>22.848317498946972</v>
      </c>
      <c r="K9" s="120">
        <v>22.1</v>
      </c>
      <c r="L9" s="120">
        <v>21.511201997562278</v>
      </c>
      <c r="M9" s="120">
        <v>21.16917055335505</v>
      </c>
      <c r="N9" s="120">
        <v>22.489115013942566</v>
      </c>
    </row>
    <row r="10" spans="2:14" s="36" customFormat="1" ht="15" customHeight="1">
      <c r="B10" s="46" t="s">
        <v>28</v>
      </c>
      <c r="C10" s="120">
        <v>7.58244972332291</v>
      </c>
      <c r="D10" s="120">
        <v>6.102500841090053</v>
      </c>
      <c r="E10" s="120">
        <v>6.2</v>
      </c>
      <c r="F10" s="120">
        <v>6.103637511534165</v>
      </c>
      <c r="G10" s="120">
        <v>5.757785116214211</v>
      </c>
      <c r="H10" s="120">
        <v>6.819261422614755</v>
      </c>
      <c r="I10" s="120">
        <v>11.268155512083187</v>
      </c>
      <c r="J10" s="120">
        <v>8.877240604670753</v>
      </c>
      <c r="K10" s="120">
        <v>8.4</v>
      </c>
      <c r="L10" s="120">
        <v>7.734007500210419</v>
      </c>
      <c r="M10" s="120">
        <v>7.767712752244122</v>
      </c>
      <c r="N10" s="120">
        <v>8.199207475172447</v>
      </c>
    </row>
    <row r="11" spans="2:14" s="36" customFormat="1" ht="30" customHeight="1">
      <c r="B11" s="47" t="s">
        <v>29</v>
      </c>
      <c r="C11" s="121">
        <v>4.5762149336780755</v>
      </c>
      <c r="D11" s="121">
        <v>6.354154984860378</v>
      </c>
      <c r="E11" s="121">
        <v>7.1</v>
      </c>
      <c r="F11" s="121">
        <v>7.456655820504089</v>
      </c>
      <c r="G11" s="121">
        <v>5.487136256172008</v>
      </c>
      <c r="H11" s="121">
        <v>1.498970777107268</v>
      </c>
      <c r="I11" s="121">
        <v>5.311552410050028</v>
      </c>
      <c r="J11" s="121">
        <v>8.262273599475828</v>
      </c>
      <c r="K11" s="121">
        <v>9.3</v>
      </c>
      <c r="L11" s="121">
        <v>9.65706643889635</v>
      </c>
      <c r="M11" s="121">
        <v>6.892914899102354</v>
      </c>
      <c r="N11" s="121">
        <v>1.681261516885997</v>
      </c>
    </row>
    <row r="12" spans="2:14" s="36" customFormat="1" ht="60.75" customHeight="1">
      <c r="B12" s="154" t="s">
        <v>30</v>
      </c>
      <c r="C12" s="167"/>
      <c r="D12" s="167"/>
      <c r="E12" s="167"/>
      <c r="F12" s="167"/>
      <c r="G12" s="167"/>
      <c r="H12" s="167"/>
      <c r="I12" s="167"/>
      <c r="J12" s="167"/>
      <c r="K12" s="167"/>
      <c r="L12" s="167"/>
      <c r="M12" s="167"/>
      <c r="N12" s="167"/>
    </row>
  </sheetData>
  <sheetProtection/>
  <mergeCells count="4">
    <mergeCell ref="B2:N2"/>
    <mergeCell ref="C4:H4"/>
    <mergeCell ref="I4:N4"/>
    <mergeCell ref="B12:N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Z15"/>
  <sheetViews>
    <sheetView showGridLines="0" zoomScalePageLayoutView="0" workbookViewId="0" topLeftCell="A1">
      <selection activeCell="M27" sqref="M27"/>
    </sheetView>
  </sheetViews>
  <sheetFormatPr defaultColWidth="11.421875" defaultRowHeight="15"/>
  <cols>
    <col min="1" max="1" width="3.421875" style="0" customWidth="1"/>
    <col min="2" max="2" width="45.28125" style="0" customWidth="1"/>
    <col min="3" max="13" width="7.7109375" style="0" customWidth="1"/>
    <col min="14" max="14" width="5.57421875" style="0" customWidth="1"/>
    <col min="15" max="15" width="45.421875" style="0" customWidth="1"/>
  </cols>
  <sheetData>
    <row r="2" spans="2:26" ht="12" customHeight="1">
      <c r="B2" s="145" t="s">
        <v>62</v>
      </c>
      <c r="C2" s="145"/>
      <c r="D2" s="145"/>
      <c r="E2" s="145"/>
      <c r="F2" s="145"/>
      <c r="G2" s="145"/>
      <c r="H2" s="145"/>
      <c r="I2" s="145"/>
      <c r="J2" s="145"/>
      <c r="K2" s="145"/>
      <c r="L2" s="145"/>
      <c r="M2" s="145"/>
      <c r="N2" s="54"/>
      <c r="O2" s="168" t="s">
        <v>61</v>
      </c>
      <c r="P2" s="168"/>
      <c r="Q2" s="168"/>
      <c r="R2" s="168"/>
      <c r="S2" s="168"/>
      <c r="T2" s="168"/>
      <c r="U2" s="168"/>
      <c r="V2" s="168"/>
      <c r="W2" s="168"/>
      <c r="X2" s="168"/>
      <c r="Y2" s="168"/>
      <c r="Z2" s="168"/>
    </row>
    <row r="3" spans="2:26" ht="15">
      <c r="B3" s="169" t="s">
        <v>5</v>
      </c>
      <c r="C3" s="169"/>
      <c r="D3" s="169"/>
      <c r="E3" s="169"/>
      <c r="F3" s="169"/>
      <c r="G3" s="169"/>
      <c r="H3" s="169"/>
      <c r="I3" s="169"/>
      <c r="J3" s="169"/>
      <c r="K3" s="169"/>
      <c r="L3" s="169"/>
      <c r="M3" s="169"/>
      <c r="N3" s="54"/>
      <c r="O3" s="169" t="s">
        <v>6</v>
      </c>
      <c r="P3" s="169"/>
      <c r="Q3" s="169"/>
      <c r="R3" s="169"/>
      <c r="S3" s="169"/>
      <c r="T3" s="169"/>
      <c r="U3" s="169"/>
      <c r="V3" s="169"/>
      <c r="W3" s="169"/>
      <c r="X3" s="169"/>
      <c r="Y3" s="169"/>
      <c r="Z3" s="169"/>
    </row>
    <row r="4" spans="2:26" ht="11.25" customHeight="1">
      <c r="B4" s="146" t="s">
        <v>0</v>
      </c>
      <c r="C4" s="146"/>
      <c r="D4" s="146"/>
      <c r="E4" s="146"/>
      <c r="F4" s="146"/>
      <c r="G4" s="146"/>
      <c r="H4" s="146"/>
      <c r="I4" s="146"/>
      <c r="J4" s="146"/>
      <c r="K4" s="146"/>
      <c r="L4" s="146"/>
      <c r="M4" s="146"/>
      <c r="N4" s="54"/>
      <c r="O4" s="146" t="s">
        <v>0</v>
      </c>
      <c r="P4" s="146"/>
      <c r="Q4" s="146"/>
      <c r="R4" s="146"/>
      <c r="S4" s="146"/>
      <c r="T4" s="146"/>
      <c r="U4" s="146"/>
      <c r="V4" s="146"/>
      <c r="W4" s="146"/>
      <c r="X4" s="146"/>
      <c r="Y4" s="146"/>
      <c r="Z4" s="146"/>
    </row>
    <row r="5" spans="2:26" ht="15">
      <c r="B5" s="55"/>
      <c r="C5" s="107">
        <v>1928</v>
      </c>
      <c r="D5" s="107">
        <v>1930</v>
      </c>
      <c r="E5" s="107">
        <v>1932</v>
      </c>
      <c r="F5" s="107">
        <v>1934</v>
      </c>
      <c r="G5" s="107">
        <v>1936</v>
      </c>
      <c r="H5" s="107">
        <v>1938</v>
      </c>
      <c r="I5" s="107">
        <v>1940</v>
      </c>
      <c r="J5" s="107">
        <v>1942</v>
      </c>
      <c r="K5" s="107">
        <v>1944</v>
      </c>
      <c r="L5" s="107">
        <v>1946</v>
      </c>
      <c r="M5" s="107">
        <v>1950</v>
      </c>
      <c r="N5" s="54"/>
      <c r="O5" s="55"/>
      <c r="P5" s="107">
        <v>1928</v>
      </c>
      <c r="Q5" s="107">
        <v>1930</v>
      </c>
      <c r="R5" s="107">
        <v>1932</v>
      </c>
      <c r="S5" s="107">
        <v>1934</v>
      </c>
      <c r="T5" s="107">
        <v>1936</v>
      </c>
      <c r="U5" s="107">
        <v>1938</v>
      </c>
      <c r="V5" s="107">
        <v>1940</v>
      </c>
      <c r="W5" s="107">
        <v>1942</v>
      </c>
      <c r="X5" s="107">
        <v>1944</v>
      </c>
      <c r="Y5" s="107">
        <v>1946</v>
      </c>
      <c r="Z5" s="107">
        <v>1950</v>
      </c>
    </row>
    <row r="6" spans="2:26" ht="15">
      <c r="B6" s="56" t="s">
        <v>8</v>
      </c>
      <c r="C6" s="122">
        <v>5.043285499580517</v>
      </c>
      <c r="D6" s="122">
        <v>6.414793722228716</v>
      </c>
      <c r="E6" s="122">
        <v>6.791057938616797</v>
      </c>
      <c r="F6" s="122">
        <v>6.080056043884087</v>
      </c>
      <c r="G6" s="122">
        <v>5.786722002539019</v>
      </c>
      <c r="H6" s="122">
        <v>6.162601895064171</v>
      </c>
      <c r="I6" s="122">
        <v>6.644960605133894</v>
      </c>
      <c r="J6" s="122">
        <v>6.193461902263405</v>
      </c>
      <c r="K6" s="122">
        <v>5.774031092820786</v>
      </c>
      <c r="L6" s="122">
        <v>4.810127047450216</v>
      </c>
      <c r="M6" s="122">
        <v>5.654484530470396</v>
      </c>
      <c r="N6" s="54"/>
      <c r="O6" s="56" t="s">
        <v>8</v>
      </c>
      <c r="P6" s="108">
        <v>9.269107566418922</v>
      </c>
      <c r="Q6" s="108">
        <v>9.600011702621519</v>
      </c>
      <c r="R6" s="108">
        <v>9.83413431851208</v>
      </c>
      <c r="S6" s="108">
        <v>9.153271343286312</v>
      </c>
      <c r="T6" s="108">
        <v>8.016342122385673</v>
      </c>
      <c r="U6" s="108">
        <v>6.732179751975226</v>
      </c>
      <c r="V6" s="108">
        <v>5.671429097549307</v>
      </c>
      <c r="W6" s="108">
        <v>4.7239816699986505</v>
      </c>
      <c r="X6" s="108">
        <v>5.345545798902404</v>
      </c>
      <c r="Y6" s="108">
        <v>6.244921777105563</v>
      </c>
      <c r="Z6" s="108">
        <v>7.952552522517766</v>
      </c>
    </row>
    <row r="7" spans="2:26" ht="15">
      <c r="B7" s="57" t="s">
        <v>9</v>
      </c>
      <c r="C7" s="123">
        <v>9.69114897535576</v>
      </c>
      <c r="D7" s="123">
        <v>12.450587165995083</v>
      </c>
      <c r="E7" s="123">
        <v>13.488270954713737</v>
      </c>
      <c r="F7" s="123">
        <v>13.62336187676925</v>
      </c>
      <c r="G7" s="123">
        <v>14.69240062181399</v>
      </c>
      <c r="H7" s="123">
        <v>14.5411775236949</v>
      </c>
      <c r="I7" s="123">
        <v>14.494429868934347</v>
      </c>
      <c r="J7" s="123">
        <v>14.750020589565423</v>
      </c>
      <c r="K7" s="123">
        <v>10.86438479375776</v>
      </c>
      <c r="L7" s="123">
        <v>9.473149808853059</v>
      </c>
      <c r="M7" s="123">
        <v>5.388311744992041</v>
      </c>
      <c r="N7" s="54"/>
      <c r="O7" s="57" t="s">
        <v>9</v>
      </c>
      <c r="P7" s="109">
        <v>10.863777944674363</v>
      </c>
      <c r="Q7" s="109">
        <v>10.884705480638736</v>
      </c>
      <c r="R7" s="110">
        <v>10.824009056641582</v>
      </c>
      <c r="S7" s="110">
        <v>12.14180334039246</v>
      </c>
      <c r="T7" s="109">
        <v>13.674955465715847</v>
      </c>
      <c r="U7" s="109">
        <v>15.37713477899466</v>
      </c>
      <c r="V7" s="109">
        <v>15.659904576651746</v>
      </c>
      <c r="W7" s="110">
        <v>16.394759738003636</v>
      </c>
      <c r="X7" s="110">
        <v>10.465256900379531</v>
      </c>
      <c r="Y7" s="110">
        <v>7.496697903609675</v>
      </c>
      <c r="Z7" s="110">
        <v>4.7310323096824485</v>
      </c>
    </row>
    <row r="8" spans="2:26" ht="15">
      <c r="B8" s="58" t="s">
        <v>45</v>
      </c>
      <c r="C8" s="124">
        <v>21.53707049421415</v>
      </c>
      <c r="D8" s="124">
        <v>18.078400207092656</v>
      </c>
      <c r="E8" s="124">
        <v>16.997196081520016</v>
      </c>
      <c r="F8" s="124">
        <v>17.563019502777593</v>
      </c>
      <c r="G8" s="124">
        <v>18.488316049481668</v>
      </c>
      <c r="H8" s="124">
        <v>18.04312761644269</v>
      </c>
      <c r="I8" s="124">
        <v>17.179775011048406</v>
      </c>
      <c r="J8" s="124">
        <v>15.72602194949198</v>
      </c>
      <c r="K8" s="124">
        <v>14.012107413119224</v>
      </c>
      <c r="L8" s="124">
        <v>11.769210244943267</v>
      </c>
      <c r="M8" s="124">
        <v>10.738463277652912</v>
      </c>
      <c r="N8" s="54"/>
      <c r="O8" s="58" t="s">
        <v>45</v>
      </c>
      <c r="P8" s="110">
        <v>28.652766858631537</v>
      </c>
      <c r="Q8" s="110">
        <v>28.406341052146445</v>
      </c>
      <c r="R8" s="110">
        <v>28.170862237139232</v>
      </c>
      <c r="S8" s="110">
        <v>29.858160930240288</v>
      </c>
      <c r="T8" s="110">
        <v>31.05861548726577</v>
      </c>
      <c r="U8" s="110">
        <v>30.91255368857061</v>
      </c>
      <c r="V8" s="110">
        <v>30.446415890728062</v>
      </c>
      <c r="W8" s="110">
        <v>28.34274757846481</v>
      </c>
      <c r="X8" s="110">
        <v>27.65112821661377</v>
      </c>
      <c r="Y8" s="110">
        <v>23.48214362600291</v>
      </c>
      <c r="Z8" s="110">
        <v>19.348061561326176</v>
      </c>
    </row>
    <row r="9" spans="2:26" ht="15">
      <c r="B9" s="58" t="s">
        <v>54</v>
      </c>
      <c r="C9" s="123">
        <v>6.7447074027042655</v>
      </c>
      <c r="D9" s="123">
        <v>5.027828210093991</v>
      </c>
      <c r="E9" s="123">
        <v>4.874018438225797</v>
      </c>
      <c r="F9" s="123">
        <v>4.435600551690312</v>
      </c>
      <c r="G9" s="123">
        <v>5.31437421632274</v>
      </c>
      <c r="H9" s="123">
        <v>5.049822231142533</v>
      </c>
      <c r="I9" s="123">
        <v>5.303621593260263</v>
      </c>
      <c r="J9" s="123">
        <v>4.701531369619618</v>
      </c>
      <c r="K9" s="123">
        <v>5.453505685057846</v>
      </c>
      <c r="L9" s="123">
        <v>5.577543850082842</v>
      </c>
      <c r="M9" s="123">
        <v>6.518187759418101</v>
      </c>
      <c r="N9" s="54"/>
      <c r="O9" s="58" t="s">
        <v>46</v>
      </c>
      <c r="P9" s="110">
        <v>5.101521996577415</v>
      </c>
      <c r="Q9" s="110">
        <v>4.406725053309227</v>
      </c>
      <c r="R9" s="110">
        <v>4.650896509247015</v>
      </c>
      <c r="S9" s="110">
        <v>4.6675459643338995</v>
      </c>
      <c r="T9" s="110">
        <v>5.213845788884328</v>
      </c>
      <c r="U9" s="110">
        <v>4.541876085238856</v>
      </c>
      <c r="V9" s="110">
        <v>5.1384469215847215</v>
      </c>
      <c r="W9" s="110">
        <v>4.9673104810899344</v>
      </c>
      <c r="X9" s="110">
        <v>5.3063536449523365</v>
      </c>
      <c r="Y9" s="110">
        <v>6.042523057557776</v>
      </c>
      <c r="Z9" s="110">
        <v>7.083484498429319</v>
      </c>
    </row>
    <row r="10" spans="2:26" ht="15">
      <c r="B10" s="58" t="s">
        <v>52</v>
      </c>
      <c r="C10" s="123">
        <v>7.938781027028958</v>
      </c>
      <c r="D10" s="123">
        <v>7.1388745868377805</v>
      </c>
      <c r="E10" s="123">
        <v>7.086228740530645</v>
      </c>
      <c r="F10" s="123">
        <v>6.989153223257209</v>
      </c>
      <c r="G10" s="123">
        <v>5.691878250671788</v>
      </c>
      <c r="H10" s="123">
        <v>6.00051874045684</v>
      </c>
      <c r="I10" s="123">
        <v>7.114462460882363</v>
      </c>
      <c r="J10" s="123">
        <v>7.120989619923422</v>
      </c>
      <c r="K10" s="123">
        <v>7.141627179105835</v>
      </c>
      <c r="L10" s="123">
        <v>5.729157862181961</v>
      </c>
      <c r="M10" s="123">
        <v>6.3660167343300325</v>
      </c>
      <c r="N10" s="54"/>
      <c r="O10" s="58" t="s">
        <v>10</v>
      </c>
      <c r="P10" s="110">
        <v>20.581364529098025</v>
      </c>
      <c r="Q10" s="110">
        <v>16.65949894287904</v>
      </c>
      <c r="R10" s="110">
        <v>16.089901371185274</v>
      </c>
      <c r="S10" s="110">
        <v>13.145768456014878</v>
      </c>
      <c r="T10" s="110">
        <v>12.237940009477898</v>
      </c>
      <c r="U10" s="110">
        <v>11.909370251755593</v>
      </c>
      <c r="V10" s="110">
        <v>11.694358549869161</v>
      </c>
      <c r="W10" s="110">
        <v>11.898462012388727</v>
      </c>
      <c r="X10" s="110">
        <v>11.133339232447575</v>
      </c>
      <c r="Y10" s="110">
        <v>9.71484812729921</v>
      </c>
      <c r="Z10" s="110">
        <v>8.761457910766685</v>
      </c>
    </row>
    <row r="11" spans="2:26" ht="15">
      <c r="B11" s="58" t="s">
        <v>11</v>
      </c>
      <c r="C11" s="123">
        <v>0</v>
      </c>
      <c r="D11" s="123">
        <v>0</v>
      </c>
      <c r="E11" s="123">
        <v>0</v>
      </c>
      <c r="F11" s="123">
        <v>0</v>
      </c>
      <c r="G11" s="123">
        <v>0</v>
      </c>
      <c r="H11" s="123">
        <v>0</v>
      </c>
      <c r="I11" s="123">
        <v>0</v>
      </c>
      <c r="J11" s="123">
        <v>0</v>
      </c>
      <c r="K11" s="123">
        <v>3.4563978124593207</v>
      </c>
      <c r="L11" s="123">
        <v>12.250583447851351</v>
      </c>
      <c r="M11" s="123">
        <v>18.18285866384051</v>
      </c>
      <c r="N11" s="54"/>
      <c r="O11" s="58" t="s">
        <v>11</v>
      </c>
      <c r="P11" s="110">
        <v>0</v>
      </c>
      <c r="Q11" s="110">
        <v>0</v>
      </c>
      <c r="R11" s="110">
        <v>0</v>
      </c>
      <c r="S11" s="110">
        <v>0</v>
      </c>
      <c r="T11" s="110">
        <v>0</v>
      </c>
      <c r="U11" s="110">
        <v>0</v>
      </c>
      <c r="V11" s="110">
        <v>0</v>
      </c>
      <c r="W11" s="110">
        <v>0</v>
      </c>
      <c r="X11" s="110">
        <v>0.6931370860180088</v>
      </c>
      <c r="Y11" s="110">
        <v>3.123216612960177</v>
      </c>
      <c r="Z11" s="110">
        <v>5.130654640517383</v>
      </c>
    </row>
    <row r="12" spans="2:26" ht="15">
      <c r="B12" s="58" t="s">
        <v>12</v>
      </c>
      <c r="C12" s="123">
        <v>48.60717590711323</v>
      </c>
      <c r="D12" s="123">
        <v>50.65696745238054</v>
      </c>
      <c r="E12" s="123">
        <v>50.49961613842374</v>
      </c>
      <c r="F12" s="123">
        <v>50.742278909939174</v>
      </c>
      <c r="G12" s="123">
        <v>49.19164490447507</v>
      </c>
      <c r="H12" s="123">
        <v>49.00362369999902</v>
      </c>
      <c r="I12" s="123">
        <v>45.5705806013827</v>
      </c>
      <c r="J12" s="123">
        <v>45.15929445649917</v>
      </c>
      <c r="K12" s="123">
        <v>41.17728296240747</v>
      </c>
      <c r="L12" s="123">
        <v>36.20683498273429</v>
      </c>
      <c r="M12" s="123">
        <v>34.77153114749829</v>
      </c>
      <c r="N12" s="54"/>
      <c r="O12" s="58" t="s">
        <v>12</v>
      </c>
      <c r="P12" s="110">
        <v>25.33522051771674</v>
      </c>
      <c r="Q12" s="110">
        <v>29.76931780605024</v>
      </c>
      <c r="R12" s="110">
        <v>30.064742840202708</v>
      </c>
      <c r="S12" s="110">
        <v>30.700458477219854</v>
      </c>
      <c r="T12" s="110">
        <v>29.34387640842798</v>
      </c>
      <c r="U12" s="110">
        <v>29.79852558430714</v>
      </c>
      <c r="V12" s="110">
        <v>29.1812042483047</v>
      </c>
      <c r="W12" s="110">
        <v>29.713543452649848</v>
      </c>
      <c r="X12" s="110">
        <v>30.85254650024672</v>
      </c>
      <c r="Y12" s="110">
        <v>32.77647207981039</v>
      </c>
      <c r="Z12" s="110">
        <v>34.375311083994525</v>
      </c>
    </row>
    <row r="13" spans="2:26" ht="15">
      <c r="B13" s="58" t="s">
        <v>13</v>
      </c>
      <c r="C13" s="123">
        <v>0.3033537313722403</v>
      </c>
      <c r="D13" s="123">
        <v>0</v>
      </c>
      <c r="E13" s="123">
        <v>0.0930792284360847</v>
      </c>
      <c r="F13" s="123">
        <v>0.31372468918260027</v>
      </c>
      <c r="G13" s="123">
        <v>0.5714977320465663</v>
      </c>
      <c r="H13" s="123">
        <v>1.0289598954483883</v>
      </c>
      <c r="I13" s="123">
        <v>3.5715939499877996</v>
      </c>
      <c r="J13" s="123">
        <v>6.3486801126369885</v>
      </c>
      <c r="K13" s="123">
        <v>12.114556168436712</v>
      </c>
      <c r="L13" s="123">
        <v>13.890528006784459</v>
      </c>
      <c r="M13" s="123">
        <v>12.212240974177389</v>
      </c>
      <c r="N13" s="54"/>
      <c r="O13" s="58" t="s">
        <v>13</v>
      </c>
      <c r="P13" s="111">
        <v>0</v>
      </c>
      <c r="Q13" s="111">
        <v>0.07749308845663393</v>
      </c>
      <c r="R13" s="111">
        <v>0.03981425266240504</v>
      </c>
      <c r="S13" s="111">
        <v>0.20505177315131182</v>
      </c>
      <c r="T13" s="111">
        <v>0.32306984071391376</v>
      </c>
      <c r="U13" s="111">
        <v>0.5804412160515932</v>
      </c>
      <c r="V13" s="111">
        <v>2.002334065821268</v>
      </c>
      <c r="W13" s="111">
        <v>3.886644614152732</v>
      </c>
      <c r="X13" s="111">
        <v>8.218606605146904</v>
      </c>
      <c r="Y13" s="111">
        <v>10.451080161956192</v>
      </c>
      <c r="Z13" s="111">
        <v>11.12863945474146</v>
      </c>
    </row>
    <row r="14" spans="2:26" ht="15">
      <c r="B14" s="113"/>
      <c r="C14" s="114">
        <f>SUM(C6:C13)</f>
        <v>99.86552303736913</v>
      </c>
      <c r="D14" s="114">
        <f aca="true" t="shared" si="0" ref="D14:M14">SUM(D6:D13)</f>
        <v>99.76745134462877</v>
      </c>
      <c r="E14" s="114">
        <f t="shared" si="0"/>
        <v>99.82946752046682</v>
      </c>
      <c r="F14" s="114">
        <f t="shared" si="0"/>
        <v>99.74719479750024</v>
      </c>
      <c r="G14" s="114">
        <f t="shared" si="0"/>
        <v>99.73683377735084</v>
      </c>
      <c r="H14" s="114">
        <f t="shared" si="0"/>
        <v>99.82983160224855</v>
      </c>
      <c r="I14" s="114">
        <f t="shared" si="0"/>
        <v>99.87942409062978</v>
      </c>
      <c r="J14" s="114">
        <f t="shared" si="0"/>
        <v>100</v>
      </c>
      <c r="K14" s="114">
        <f t="shared" si="0"/>
        <v>99.99389310716495</v>
      </c>
      <c r="L14" s="114">
        <f t="shared" si="0"/>
        <v>99.70713525088145</v>
      </c>
      <c r="M14" s="114">
        <f t="shared" si="0"/>
        <v>99.83209483237967</v>
      </c>
      <c r="N14" s="54"/>
      <c r="O14" s="112"/>
      <c r="P14" s="111">
        <v>100</v>
      </c>
      <c r="Q14" s="111">
        <v>100</v>
      </c>
      <c r="R14" s="111">
        <v>100</v>
      </c>
      <c r="S14" s="111">
        <v>100</v>
      </c>
      <c r="T14" s="111">
        <v>100</v>
      </c>
      <c r="U14" s="111">
        <v>100</v>
      </c>
      <c r="V14" s="111">
        <v>100</v>
      </c>
      <c r="W14" s="111">
        <v>100</v>
      </c>
      <c r="X14" s="111">
        <v>100</v>
      </c>
      <c r="Y14" s="111">
        <v>100</v>
      </c>
      <c r="Z14" s="111">
        <v>100</v>
      </c>
    </row>
    <row r="15" spans="2:26" ht="120.75" customHeight="1">
      <c r="B15" s="147" t="s">
        <v>60</v>
      </c>
      <c r="C15" s="147"/>
      <c r="D15" s="147"/>
      <c r="E15" s="147"/>
      <c r="F15" s="147"/>
      <c r="G15" s="147"/>
      <c r="H15" s="147"/>
      <c r="I15" s="147"/>
      <c r="J15" s="147"/>
      <c r="K15" s="147"/>
      <c r="L15" s="147"/>
      <c r="M15" s="147"/>
      <c r="N15" s="54"/>
      <c r="O15" s="147" t="s">
        <v>63</v>
      </c>
      <c r="P15" s="170"/>
      <c r="Q15" s="170"/>
      <c r="R15" s="170"/>
      <c r="S15" s="170"/>
      <c r="T15" s="170"/>
      <c r="U15" s="170"/>
      <c r="V15" s="170"/>
      <c r="W15" s="170"/>
      <c r="X15" s="170"/>
      <c r="Y15" s="170"/>
      <c r="Z15" s="170"/>
    </row>
  </sheetData>
  <sheetProtection/>
  <mergeCells count="8">
    <mergeCell ref="B15:M15"/>
    <mergeCell ref="O2:Z2"/>
    <mergeCell ref="O3:Z3"/>
    <mergeCell ref="O15:Z15"/>
    <mergeCell ref="O4:Z4"/>
    <mergeCell ref="B2:M2"/>
    <mergeCell ref="B3:M3"/>
    <mergeCell ref="B4:M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PPT/DSI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COLLIN, Christel (DREES/OS/RETR)</dc:creator>
  <cp:keywords/>
  <dc:description/>
  <cp:lastModifiedBy>JEANDET, Stéphane (DREES/DIRECTION)</cp:lastModifiedBy>
  <dcterms:created xsi:type="dcterms:W3CDTF">2018-12-07T10:47:06Z</dcterms:created>
  <dcterms:modified xsi:type="dcterms:W3CDTF">2019-05-17T12:10:26Z</dcterms:modified>
  <cp:category/>
  <cp:version/>
  <cp:contentType/>
  <cp:contentStatus/>
</cp:coreProperties>
</file>