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tab1" sheetId="1" r:id="rId1"/>
    <sheet name="tab2" sheetId="2" r:id="rId2"/>
    <sheet name="graph 1" sheetId="3" r:id="rId3"/>
    <sheet name="tab3" sheetId="4" r:id="rId4"/>
  </sheets>
  <definedNames>
    <definedName name="export_graph">#REF!</definedName>
    <definedName name="export_tab1">#REF!</definedName>
    <definedName name="export_tab2">#REF!</definedName>
    <definedName name="export_tab3">#REF!</definedName>
  </definedNames>
  <calcPr fullCalcOnLoad="1"/>
</workbook>
</file>

<file path=xl/sharedStrings.xml><?xml version="1.0" encoding="utf-8"?>
<sst xmlns="http://schemas.openxmlformats.org/spreadsheetml/2006/main" count="79" uniqueCount="67">
  <si>
    <t>Montants en millions d'euros, évolutions en %</t>
  </si>
  <si>
    <t>2006</t>
  </si>
  <si>
    <t>2007</t>
  </si>
  <si>
    <t>2008</t>
  </si>
  <si>
    <t>2009</t>
  </si>
  <si>
    <t>2010</t>
  </si>
  <si>
    <t>2008 / 2007</t>
  </si>
  <si>
    <t>2009 / 2008</t>
  </si>
  <si>
    <t>2010 / 2009</t>
  </si>
  <si>
    <t>Vieillesse</t>
  </si>
  <si>
    <t>Pensions de droit direct</t>
  </si>
  <si>
    <t>Survie</t>
  </si>
  <si>
    <t>Pensions de droit dérivé</t>
  </si>
  <si>
    <t>Ensemble des prestations vieillesse-survie</t>
  </si>
  <si>
    <t>Pensions</t>
  </si>
  <si>
    <t>En millions d'euros</t>
  </si>
  <si>
    <t>Régimes généraux</t>
  </si>
  <si>
    <t>Autres régimes de base</t>
  </si>
  <si>
    <t>Régimes complé-mentaires</t>
  </si>
  <si>
    <t>Régimes directs employeurs</t>
  </si>
  <si>
    <t>Prestations extra-légales employeurs</t>
  </si>
  <si>
    <t>Mutuelles et institutions de prévoyance</t>
  </si>
  <si>
    <t>Intervention sociale des pouvoirs publics</t>
  </si>
  <si>
    <t>Total des régimes</t>
  </si>
  <si>
    <t>Autres prestations vieillesse</t>
  </si>
  <si>
    <t>Autres prestations survie</t>
  </si>
  <si>
    <t>Ensemble</t>
  </si>
  <si>
    <t>Allocation personalisée d'autonomie (APA)</t>
  </si>
  <si>
    <t>Hébergement des personnes âgées dépendantes</t>
  </si>
  <si>
    <t>En milliards d'euros</t>
  </si>
  <si>
    <t>Autres prestations vieillesse-survie</t>
  </si>
  <si>
    <t>Pensions directes complémentaires</t>
  </si>
  <si>
    <t>Pensions directes de base</t>
  </si>
  <si>
    <t>Prestations liées à la perte d'autonomie</t>
  </si>
  <si>
    <t>(2) Avantages non contributifs (minimum vieillesse) et compensations de charges (APA notamment).</t>
  </si>
  <si>
    <t>2000</t>
  </si>
  <si>
    <t>Base 2000</t>
  </si>
  <si>
    <t>Base 2005</t>
  </si>
  <si>
    <t>1990</t>
  </si>
  <si>
    <t>Minimum de vieillesse (réversion incluse)</t>
  </si>
  <si>
    <t>(1) En base 2000, uniquement les régimes complémentaires de salariés. En base 2005, inclus les régimes complémentaires de non-salariés.</t>
  </si>
  <si>
    <t>(4) Compensations de charges et capitaux décès.</t>
  </si>
  <si>
    <t>(5) Le calcul de l'action sociale des régimes a été modifié en base 2005, ce qui explique l'écart entre les bases.</t>
  </si>
  <si>
    <t>(3) Incluses les pensions de veuve, d'orphelin ou d'ascendant au titre de l'invalidité.</t>
  </si>
  <si>
    <t>Tableau 1 Les prestations du risque vieillesse-survie</t>
  </si>
  <si>
    <t>Tableau 2 Prestations du risque vieillesse-survie par régime en 2010</t>
  </si>
  <si>
    <t>Graphique 1 Ventilation détaillée des prestations du risque vieillesse-survie en 2010</t>
  </si>
  <si>
    <t>(1) Prestation de compensation du handicap, allocation compensatrice pour tierce personne.</t>
  </si>
  <si>
    <t>(2) Toutes les prestations qui ne sont pas liées à la perte d'autonomie, l'aide ménagère notamment.</t>
  </si>
  <si>
    <t>Ensemble des prestations</t>
  </si>
  <si>
    <t>Tableau 3 Les prestations du risque vieillesse-survie à la charge des conseils généraux</t>
  </si>
  <si>
    <t>• de base</t>
  </si>
  <si>
    <t>Sources • Comptes de la protection sociale (base 2005), DREES.</t>
  </si>
  <si>
    <r>
      <t xml:space="preserve">PCH et ACTP </t>
    </r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des 60 ans ou plus</t>
    </r>
  </si>
  <si>
    <r>
      <t xml:space="preserve">Autres prestations vieillesse-survie </t>
    </r>
    <r>
      <rPr>
        <vertAlign val="superscript"/>
        <sz val="8"/>
        <color indexed="8"/>
        <rFont val="Arial"/>
        <family val="2"/>
      </rPr>
      <t>(2)</t>
    </r>
  </si>
  <si>
    <r>
      <rPr>
        <vertAlign val="superscript"/>
        <sz val="8"/>
        <color indexed="8"/>
        <rFont val="Arial"/>
        <family val="2"/>
      </rPr>
      <t>Sources • Comptes de la protection sociale (base 2005), DREES</t>
    </r>
  </si>
  <si>
    <r>
      <rPr>
        <sz val="10"/>
        <rFont val="MS Sans Serif"/>
        <family val="0"/>
      </rPr>
      <t>Sources • Comptes de la protection sociale (base 2005), DREES</t>
    </r>
  </si>
  <si>
    <r>
      <t xml:space="preserve">• complémentaires </t>
    </r>
    <r>
      <rPr>
        <i/>
        <vertAlign val="superscript"/>
        <sz val="8"/>
        <color indexed="8"/>
        <rFont val="Arial"/>
        <family val="2"/>
      </rPr>
      <t>(1)</t>
    </r>
  </si>
  <si>
    <r>
      <t xml:space="preserve">Autres prestations vieillesse </t>
    </r>
    <r>
      <rPr>
        <vertAlign val="superscript"/>
        <sz val="8"/>
        <color indexed="8"/>
        <rFont val="Arial"/>
        <family val="2"/>
      </rPr>
      <t>(2)</t>
    </r>
  </si>
  <si>
    <r>
      <t xml:space="preserve">Pensions de droit dérivé </t>
    </r>
    <r>
      <rPr>
        <vertAlign val="superscript"/>
        <sz val="8"/>
        <color indexed="8"/>
        <rFont val="Arial"/>
        <family val="2"/>
      </rPr>
      <t>(3)</t>
    </r>
  </si>
  <si>
    <r>
      <t xml:space="preserve">Autres prestations survie </t>
    </r>
    <r>
      <rPr>
        <vertAlign val="superscript"/>
        <sz val="8"/>
        <color indexed="8"/>
        <rFont val="Arial"/>
        <family val="2"/>
      </rPr>
      <t>(4)</t>
    </r>
  </si>
  <si>
    <r>
      <t xml:space="preserve">Autres prestations </t>
    </r>
    <r>
      <rPr>
        <vertAlign val="superscript"/>
        <sz val="8"/>
        <color indexed="8"/>
        <rFont val="Arial"/>
        <family val="2"/>
      </rPr>
      <t>(5)</t>
    </r>
  </si>
  <si>
    <r>
      <t xml:space="preserve">Note • La PCH et l’ACTP ne représentent à elles deux que 4 % des dépenses liées à la perte d’autonomie. Toutefois </t>
    </r>
    <r>
      <rPr>
        <sz val="8"/>
        <rFont val="Arial"/>
        <family val="2"/>
      </rPr>
      <t>les dépenses au titre de la PCH et de l’ACTP ont doublé en 3 ans pour les personnes de 60 ans ou plus. Ceci est dû d'une part à la montée en charge de la PCH, d'autre part à l'exercice du droit d'option entre prestations sur la PCH, l'ACTP et l'APA.</t>
    </r>
  </si>
  <si>
    <r>
      <t>Note • Ce tableau diffère fortement des p</t>
    </r>
    <r>
      <rPr>
        <sz val="8"/>
        <rFont val="Arial"/>
        <family val="2"/>
      </rPr>
      <t>récédentes éditions, en raison du rebasage des comptes de la protection sociale.</t>
    </r>
  </si>
  <si>
    <r>
      <t xml:space="preserve">Note • Pour plus de détails sur l'impact du changement de base sur le risque vieillesse-survie, </t>
    </r>
    <r>
      <rPr>
        <i/>
        <sz val="8"/>
        <color indexed="8"/>
        <rFont val="Arial"/>
        <family val="2"/>
      </rPr>
      <t>cf.</t>
    </r>
    <r>
      <rPr>
        <sz val="8"/>
        <color indexed="8"/>
        <rFont val="Arial"/>
        <family val="2"/>
      </rPr>
      <t xml:space="preserve"> le 4b de l'annexe 2 </t>
    </r>
    <r>
      <rPr>
        <i/>
        <sz val="8"/>
        <color indexed="8"/>
        <rFont val="Arial"/>
        <family val="2"/>
      </rPr>
      <t>in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La protection sociale en France et en Europe en 2010</t>
    </r>
    <r>
      <rPr>
        <sz val="8"/>
        <rFont val="Arial"/>
        <family val="2"/>
      </rPr>
      <t xml:space="preserve">nnexe 2 in La protection sociale en France et en Europe en 2010, DREES, Collection Études et Statistiques, octobre 2012. </t>
    </r>
  </si>
  <si>
    <r>
      <t>Sources • Comptes de la protecti</t>
    </r>
    <r>
      <rPr>
        <sz val="8"/>
        <rFont val="Arial"/>
        <family val="2"/>
      </rPr>
      <t>on sociale (bases 2000 et 2005), DREES.</t>
    </r>
  </si>
  <si>
    <t>Champ • Prestations servies par le régime d'intervention sociale des départements au titre du risque  vieillesse-survie.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</si>
</sst>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6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MS Sans Serif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20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23" borderId="9" applyNumberFormat="0" applyAlignment="0" applyProtection="0"/>
  </cellStyleXfs>
  <cellXfs count="59">
    <xf numFmtId="0" fontId="0" fillId="0" borderId="0" xfId="0" applyAlignment="1">
      <alignment/>
    </xf>
    <xf numFmtId="0" fontId="2" fillId="24" borderId="0" xfId="50" applyFont="1" applyFill="1">
      <alignment/>
      <protection/>
    </xf>
    <xf numFmtId="0" fontId="2" fillId="24" borderId="0" xfId="50" applyFont="1" applyFill="1" applyAlignment="1">
      <alignment horizontal="right"/>
      <protection/>
    </xf>
    <xf numFmtId="0" fontId="3" fillId="24" borderId="0" xfId="50" applyFont="1" applyFill="1">
      <alignment/>
      <protection/>
    </xf>
    <xf numFmtId="164" fontId="2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21" fillId="0" borderId="0" xfId="50" applyFont="1" applyFill="1" applyBorder="1">
      <alignment/>
      <protection/>
    </xf>
    <xf numFmtId="0" fontId="22" fillId="0" borderId="0" xfId="50" applyFont="1" applyFill="1">
      <alignment/>
      <protection/>
    </xf>
    <xf numFmtId="0" fontId="21" fillId="0" borderId="0" xfId="50" applyFont="1" applyFill="1">
      <alignment/>
      <protection/>
    </xf>
    <xf numFmtId="0" fontId="21" fillId="0" borderId="0" xfId="50" applyFont="1" applyFill="1" applyAlignment="1">
      <alignment horizontal="right"/>
      <protection/>
    </xf>
    <xf numFmtId="0" fontId="22" fillId="0" borderId="0" xfId="50" applyFont="1" applyFill="1" applyBorder="1">
      <alignment/>
      <protection/>
    </xf>
    <xf numFmtId="3" fontId="22" fillId="0" borderId="0" xfId="50" applyNumberFormat="1" applyFont="1" applyFill="1" applyBorder="1">
      <alignment/>
      <protection/>
    </xf>
    <xf numFmtId="164" fontId="22" fillId="0" borderId="0" xfId="50" applyNumberFormat="1" applyFont="1" applyFill="1" applyBorder="1" applyAlignment="1">
      <alignment horizontal="center"/>
      <protection/>
    </xf>
    <xf numFmtId="0" fontId="21" fillId="0" borderId="0" xfId="50" applyFont="1" applyFill="1" quotePrefix="1">
      <alignment/>
      <protection/>
    </xf>
    <xf numFmtId="0" fontId="21" fillId="0" borderId="0" xfId="50" applyFont="1" applyFill="1" applyAlignment="1">
      <alignment wrapText="1"/>
      <protection/>
    </xf>
    <xf numFmtId="0" fontId="24" fillId="0" borderId="0" xfId="50" applyFont="1" applyFill="1" applyBorder="1">
      <alignment/>
      <protection/>
    </xf>
    <xf numFmtId="0" fontId="24" fillId="0" borderId="0" xfId="50" applyFont="1" applyFill="1">
      <alignment/>
      <protection/>
    </xf>
    <xf numFmtId="0" fontId="21" fillId="0" borderId="0" xfId="50" applyFont="1" applyFill="1" applyAlignment="1">
      <alignment/>
      <protection/>
    </xf>
    <xf numFmtId="0" fontId="21" fillId="0" borderId="0" xfId="50" applyFont="1" applyFill="1" applyAlignment="1">
      <alignment wrapText="1"/>
      <protection/>
    </xf>
    <xf numFmtId="0" fontId="21" fillId="0" borderId="0" xfId="50" applyFont="1" applyFill="1" applyAlignment="1" quotePrefix="1">
      <alignment horizontal="left" wrapText="1"/>
      <protection/>
    </xf>
    <xf numFmtId="0" fontId="21" fillId="0" borderId="0" xfId="50" applyFont="1" applyFill="1" applyBorder="1" applyAlignment="1" quotePrefix="1">
      <alignment wrapText="1"/>
      <protection/>
    </xf>
    <xf numFmtId="0" fontId="21" fillId="0" borderId="10" xfId="50" applyFont="1" applyFill="1" applyBorder="1">
      <alignment/>
      <protection/>
    </xf>
    <xf numFmtId="0" fontId="21" fillId="0" borderId="10" xfId="50" applyFont="1" applyFill="1" applyBorder="1" applyAlignment="1">
      <alignment horizontal="center"/>
      <protection/>
    </xf>
    <xf numFmtId="0" fontId="22" fillId="0" borderId="10" xfId="50" applyFont="1" applyFill="1" applyBorder="1" applyAlignment="1" quotePrefix="1">
      <alignment horizontal="center" vertical="center" wrapText="1"/>
      <protection/>
    </xf>
    <xf numFmtId="0" fontId="22" fillId="0" borderId="10" xfId="50" applyFont="1" applyFill="1" applyBorder="1" applyAlignment="1">
      <alignment horizontal="center" vertical="center" wrapText="1"/>
      <protection/>
    </xf>
    <xf numFmtId="0" fontId="21" fillId="0" borderId="10" xfId="50" applyFont="1" applyFill="1" applyBorder="1">
      <alignment/>
      <protection/>
    </xf>
    <xf numFmtId="164" fontId="22" fillId="0" borderId="10" xfId="50" applyNumberFormat="1" applyFont="1" applyFill="1" applyBorder="1" applyAlignment="1">
      <alignment horizontal="center"/>
      <protection/>
    </xf>
    <xf numFmtId="3" fontId="21" fillId="0" borderId="10" xfId="50" applyNumberFormat="1" applyFont="1" applyFill="1" applyBorder="1">
      <alignment/>
      <protection/>
    </xf>
    <xf numFmtId="164" fontId="21" fillId="0" borderId="10" xfId="50" applyNumberFormat="1" applyFont="1" applyFill="1" applyBorder="1" applyAlignment="1">
      <alignment horizontal="center"/>
      <protection/>
    </xf>
    <xf numFmtId="164" fontId="24" fillId="0" borderId="10" xfId="50" applyNumberFormat="1" applyFont="1" applyFill="1" applyBorder="1" applyAlignment="1">
      <alignment horizontal="center"/>
      <protection/>
    </xf>
    <xf numFmtId="0" fontId="22" fillId="0" borderId="10" xfId="50" applyFont="1" applyFill="1" applyBorder="1">
      <alignment/>
      <protection/>
    </xf>
    <xf numFmtId="3" fontId="22" fillId="0" borderId="10" xfId="50" applyNumberFormat="1" applyFont="1" applyFill="1" applyBorder="1">
      <alignment/>
      <protection/>
    </xf>
    <xf numFmtId="164" fontId="22" fillId="0" borderId="10" xfId="50" applyNumberFormat="1" applyFont="1" applyFill="1" applyBorder="1" applyAlignment="1">
      <alignment horizontal="center"/>
      <protection/>
    </xf>
    <xf numFmtId="164" fontId="21" fillId="0" borderId="10" xfId="50" applyNumberFormat="1" applyFont="1" applyFill="1" applyBorder="1" applyAlignment="1">
      <alignment horizontal="center"/>
      <protection/>
    </xf>
    <xf numFmtId="0" fontId="21" fillId="0" borderId="10" xfId="50" applyFont="1" applyFill="1" applyBorder="1" applyAlignment="1">
      <alignment horizontal="center"/>
      <protection/>
    </xf>
    <xf numFmtId="0" fontId="21" fillId="0" borderId="11" xfId="50" applyFont="1" applyFill="1" applyBorder="1" applyAlignment="1">
      <alignment horizontal="center"/>
      <protection/>
    </xf>
    <xf numFmtId="0" fontId="21" fillId="0" borderId="12" xfId="50" applyFont="1" applyFill="1" applyBorder="1" applyAlignment="1">
      <alignment horizontal="center"/>
      <protection/>
    </xf>
    <xf numFmtId="0" fontId="21" fillId="0" borderId="13" xfId="50" applyFont="1" applyFill="1" applyBorder="1" applyAlignment="1">
      <alignment horizontal="center"/>
      <protection/>
    </xf>
    <xf numFmtId="0" fontId="21" fillId="0" borderId="14" xfId="50" applyFont="1" applyFill="1" applyBorder="1" applyAlignment="1">
      <alignment horizontal="center"/>
      <protection/>
    </xf>
    <xf numFmtId="0" fontId="22" fillId="0" borderId="15" xfId="50" applyFont="1" applyFill="1" applyBorder="1">
      <alignment/>
      <protection/>
    </xf>
    <xf numFmtId="0" fontId="21" fillId="0" borderId="15" xfId="50" applyFont="1" applyFill="1" applyBorder="1">
      <alignment/>
      <protection/>
    </xf>
    <xf numFmtId="0" fontId="24" fillId="0" borderId="11" xfId="50" applyFont="1" applyFill="1" applyBorder="1" applyAlignment="1">
      <alignment horizontal="center"/>
      <protection/>
    </xf>
    <xf numFmtId="0" fontId="24" fillId="0" borderId="13" xfId="50" applyFont="1" applyFill="1" applyBorder="1" applyAlignment="1">
      <alignment horizontal="center"/>
      <protection/>
    </xf>
    <xf numFmtId="0" fontId="21" fillId="0" borderId="15" xfId="50" applyFont="1" applyFill="1" applyBorder="1">
      <alignment/>
      <protection/>
    </xf>
    <xf numFmtId="0" fontId="22" fillId="0" borderId="15" xfId="50" applyFont="1" applyFill="1" applyBorder="1">
      <alignment/>
      <protection/>
    </xf>
    <xf numFmtId="0" fontId="21" fillId="0" borderId="15" xfId="50" applyFont="1" applyFill="1" applyBorder="1">
      <alignment/>
      <protection/>
    </xf>
    <xf numFmtId="0" fontId="21" fillId="0" borderId="15" xfId="50" applyFont="1" applyFill="1" applyBorder="1">
      <alignment/>
      <protection/>
    </xf>
    <xf numFmtId="0" fontId="21" fillId="0" borderId="16" xfId="50" applyFont="1" applyFill="1" applyBorder="1">
      <alignment/>
      <protection/>
    </xf>
    <xf numFmtId="0" fontId="21" fillId="0" borderId="16" xfId="50" applyFont="1" applyFill="1" applyBorder="1">
      <alignment/>
      <protection/>
    </xf>
    <xf numFmtId="0" fontId="24" fillId="0" borderId="16" xfId="50" applyFont="1" applyFill="1" applyBorder="1">
      <alignment/>
      <protection/>
    </xf>
    <xf numFmtId="0" fontId="22" fillId="0" borderId="16" xfId="50" applyFont="1" applyFill="1" applyBorder="1">
      <alignment/>
      <protection/>
    </xf>
    <xf numFmtId="3" fontId="22" fillId="0" borderId="10" xfId="50" applyNumberFormat="1" applyFont="1" applyFill="1" applyBorder="1" applyAlignment="1">
      <alignment horizontal="center"/>
      <protection/>
    </xf>
    <xf numFmtId="3" fontId="21" fillId="0" borderId="10" xfId="50" applyNumberFormat="1" applyFont="1" applyFill="1" applyBorder="1" applyAlignment="1">
      <alignment horizontal="center"/>
      <protection/>
    </xf>
    <xf numFmtId="3" fontId="24" fillId="0" borderId="10" xfId="50" applyNumberFormat="1" applyFont="1" applyFill="1" applyBorder="1" applyAlignment="1">
      <alignment horizontal="center"/>
      <protection/>
    </xf>
    <xf numFmtId="3" fontId="22" fillId="0" borderId="10" xfId="50" applyNumberFormat="1" applyFont="1" applyFill="1" applyBorder="1" applyAlignment="1">
      <alignment horizontal="center"/>
      <protection/>
    </xf>
    <xf numFmtId="3" fontId="21" fillId="0" borderId="10" xfId="50" applyNumberFormat="1" applyFont="1" applyFill="1" applyBorder="1" applyAlignment="1">
      <alignment horizontal="center"/>
      <protection/>
    </xf>
    <xf numFmtId="0" fontId="22" fillId="0" borderId="10" xfId="50" applyFont="1" applyFill="1" applyBorder="1" applyAlignment="1">
      <alignment horizontal="left"/>
      <protection/>
    </xf>
    <xf numFmtId="0" fontId="21" fillId="0" borderId="10" xfId="50" applyFont="1" applyFill="1" applyBorder="1" applyAlignment="1">
      <alignment horizontal="left"/>
      <protection/>
    </xf>
    <xf numFmtId="0" fontId="22" fillId="0" borderId="10" xfId="50" applyFont="1" applyFill="1" applyBorder="1" applyAlignment="1">
      <alignment horizontal="lef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2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5.28125" style="6" customWidth="1"/>
    <col min="2" max="2" width="2.8515625" style="8" customWidth="1"/>
    <col min="3" max="3" width="33.7109375" style="8" customWidth="1"/>
    <col min="4" max="12" width="10.7109375" style="8" customWidth="1"/>
    <col min="13" max="13" width="11.421875" style="6" customWidth="1"/>
    <col min="14" max="16384" width="11.421875" style="8" customWidth="1"/>
  </cols>
  <sheetData>
    <row r="1" ht="11.25">
      <c r="B1" s="7" t="s">
        <v>44</v>
      </c>
    </row>
    <row r="2" ht="11.25">
      <c r="B2" s="7"/>
    </row>
    <row r="3" ht="11.25">
      <c r="L3" s="9" t="s">
        <v>0</v>
      </c>
    </row>
    <row r="4" ht="11.25">
      <c r="L4" s="9"/>
    </row>
    <row r="5" spans="2:12" ht="15" customHeight="1">
      <c r="B5" s="35"/>
      <c r="C5" s="36"/>
      <c r="D5" s="22" t="s">
        <v>36</v>
      </c>
      <c r="E5" s="22"/>
      <c r="F5" s="22"/>
      <c r="G5" s="22" t="s">
        <v>37</v>
      </c>
      <c r="H5" s="22"/>
      <c r="I5" s="22"/>
      <c r="J5" s="22"/>
      <c r="K5" s="22"/>
      <c r="L5" s="22"/>
    </row>
    <row r="6" spans="2:12" ht="15" customHeight="1">
      <c r="B6" s="37"/>
      <c r="C6" s="38"/>
      <c r="D6" s="23" t="s">
        <v>38</v>
      </c>
      <c r="E6" s="23" t="s">
        <v>35</v>
      </c>
      <c r="F6" s="23" t="s">
        <v>1</v>
      </c>
      <c r="G6" s="23" t="s">
        <v>1</v>
      </c>
      <c r="H6" s="23" t="s">
        <v>4</v>
      </c>
      <c r="I6" s="23" t="s">
        <v>5</v>
      </c>
      <c r="J6" s="24" t="s">
        <v>6</v>
      </c>
      <c r="K6" s="24" t="s">
        <v>7</v>
      </c>
      <c r="L6" s="24" t="s">
        <v>8</v>
      </c>
    </row>
    <row r="7" spans="2:12" ht="15" customHeight="1">
      <c r="B7" s="39" t="s">
        <v>9</v>
      </c>
      <c r="C7" s="47"/>
      <c r="D7" s="51">
        <v>93496.151</v>
      </c>
      <c r="E7" s="51">
        <v>149082.32299999997</v>
      </c>
      <c r="F7" s="51">
        <v>201154.49699999994</v>
      </c>
      <c r="G7" s="51">
        <v>198753.50826232944</v>
      </c>
      <c r="H7" s="51">
        <v>232922.90264463393</v>
      </c>
      <c r="I7" s="51">
        <v>241395.6154561325</v>
      </c>
      <c r="J7" s="26">
        <v>5.449872059624639</v>
      </c>
      <c r="K7" s="26">
        <v>4.558806946377358</v>
      </c>
      <c r="L7" s="26">
        <v>3.6375610621791177</v>
      </c>
    </row>
    <row r="8" spans="2:12" ht="15" customHeight="1">
      <c r="B8" s="40" t="s">
        <v>10</v>
      </c>
      <c r="C8" s="48"/>
      <c r="D8" s="52">
        <v>87050.555</v>
      </c>
      <c r="E8" s="52">
        <v>142017.781</v>
      </c>
      <c r="F8" s="52">
        <v>187394.54199999996</v>
      </c>
      <c r="G8" s="52">
        <v>187720.82617242174</v>
      </c>
      <c r="H8" s="52">
        <v>220409.07466464222</v>
      </c>
      <c r="I8" s="52">
        <v>228556.58231814066</v>
      </c>
      <c r="J8" s="28">
        <v>5.4205317523923435</v>
      </c>
      <c r="K8" s="28">
        <v>4.639529838338041</v>
      </c>
      <c r="L8" s="28">
        <v>3.69653911296306</v>
      </c>
    </row>
    <row r="9" spans="1:13" s="16" customFormat="1" ht="15" customHeight="1">
      <c r="A9" s="15"/>
      <c r="B9" s="41"/>
      <c r="C9" s="49" t="s">
        <v>51</v>
      </c>
      <c r="D9" s="53">
        <v>67553.867</v>
      </c>
      <c r="E9" s="53">
        <v>107333.01699999998</v>
      </c>
      <c r="F9" s="53">
        <v>140910.47299999997</v>
      </c>
      <c r="G9" s="53">
        <v>134767.57385802647</v>
      </c>
      <c r="H9" s="53">
        <v>158093.8976319299</v>
      </c>
      <c r="I9" s="53">
        <v>163453.59784365533</v>
      </c>
      <c r="J9" s="29">
        <v>5.329961691417506</v>
      </c>
      <c r="K9" s="29">
        <v>4.674318700682267</v>
      </c>
      <c r="L9" s="29">
        <v>3.390200565618118</v>
      </c>
      <c r="M9" s="15"/>
    </row>
    <row r="10" spans="1:13" s="16" customFormat="1" ht="15" customHeight="1">
      <c r="A10" s="15"/>
      <c r="B10" s="42"/>
      <c r="C10" s="49" t="s">
        <v>57</v>
      </c>
      <c r="D10" s="53">
        <v>19496.688000000002</v>
      </c>
      <c r="E10" s="53">
        <v>34684.764</v>
      </c>
      <c r="F10" s="53">
        <v>46484.068999999996</v>
      </c>
      <c r="G10" s="53">
        <v>52953.252314395264</v>
      </c>
      <c r="H10" s="53">
        <v>62315.177032712316</v>
      </c>
      <c r="I10" s="53">
        <v>65102.98447448535</v>
      </c>
      <c r="J10" s="29">
        <v>5.650737489148283</v>
      </c>
      <c r="K10" s="29">
        <v>4.551373995487462</v>
      </c>
      <c r="L10" s="29">
        <v>4.473721450409385</v>
      </c>
      <c r="M10" s="15"/>
    </row>
    <row r="11" spans="2:12" ht="15" customHeight="1">
      <c r="B11" s="43" t="s">
        <v>58</v>
      </c>
      <c r="C11" s="48"/>
      <c r="D11" s="52">
        <v>6445.596000000002</v>
      </c>
      <c r="E11" s="52">
        <v>7064.542</v>
      </c>
      <c r="F11" s="52">
        <v>13759.955</v>
      </c>
      <c r="G11" s="52">
        <v>11032.682089907687</v>
      </c>
      <c r="H11" s="52">
        <v>12513.827979991716</v>
      </c>
      <c r="I11" s="52">
        <v>12839.033137991855</v>
      </c>
      <c r="J11" s="28">
        <v>5.961945502832666</v>
      </c>
      <c r="K11" s="28">
        <v>3.157156926195648</v>
      </c>
      <c r="L11" s="28">
        <v>2.5987664088087836</v>
      </c>
    </row>
    <row r="12" spans="2:12" ht="15" customHeight="1">
      <c r="B12" s="39" t="s">
        <v>11</v>
      </c>
      <c r="C12" s="47"/>
      <c r="D12" s="51">
        <v>21663.506</v>
      </c>
      <c r="E12" s="51">
        <v>27950.972999999998</v>
      </c>
      <c r="F12" s="51">
        <v>35405.888</v>
      </c>
      <c r="G12" s="51">
        <v>34057.59352265211</v>
      </c>
      <c r="H12" s="51">
        <v>36127.15645337201</v>
      </c>
      <c r="I12" s="51">
        <v>37147.851432050644</v>
      </c>
      <c r="J12" s="26">
        <v>2.3470867099507187</v>
      </c>
      <c r="K12" s="26">
        <v>1.8086934649712116</v>
      </c>
      <c r="L12" s="26">
        <v>2.8252845750426303</v>
      </c>
    </row>
    <row r="13" spans="2:12" ht="15" customHeight="1">
      <c r="B13" s="40" t="s">
        <v>59</v>
      </c>
      <c r="C13" s="48"/>
      <c r="D13" s="52">
        <v>20788.066000000003</v>
      </c>
      <c r="E13" s="52">
        <v>26443.045</v>
      </c>
      <c r="F13" s="52">
        <v>32837.935</v>
      </c>
      <c r="G13" s="52">
        <v>32158.588015935806</v>
      </c>
      <c r="H13" s="52">
        <v>34146.457070300516</v>
      </c>
      <c r="I13" s="52">
        <v>35137.45253393744</v>
      </c>
      <c r="J13" s="28">
        <v>2.4266114976411846</v>
      </c>
      <c r="K13" s="28">
        <v>1.7637205733867178</v>
      </c>
      <c r="L13" s="28">
        <v>2.9021911749048224</v>
      </c>
    </row>
    <row r="14" spans="2:12" ht="15" customHeight="1">
      <c r="B14" s="43" t="s">
        <v>60</v>
      </c>
      <c r="C14" s="48"/>
      <c r="D14" s="52">
        <v>875.44</v>
      </c>
      <c r="E14" s="52">
        <v>1507.9279999999994</v>
      </c>
      <c r="F14" s="52">
        <v>2567.953</v>
      </c>
      <c r="G14" s="52">
        <v>1899.005506716307</v>
      </c>
      <c r="H14" s="52">
        <v>1980.699383071491</v>
      </c>
      <c r="I14" s="52">
        <v>2010.3988981132093</v>
      </c>
      <c r="J14" s="28">
        <v>0.9844358774236506</v>
      </c>
      <c r="K14" s="28">
        <v>2.5903055060533253</v>
      </c>
      <c r="L14" s="28">
        <v>1.4994458672301425</v>
      </c>
    </row>
    <row r="15" spans="2:12" ht="15" customHeight="1">
      <c r="B15" s="44" t="s">
        <v>13</v>
      </c>
      <c r="C15" s="50"/>
      <c r="D15" s="54">
        <v>115159.657</v>
      </c>
      <c r="E15" s="54">
        <v>177033.296</v>
      </c>
      <c r="F15" s="54">
        <v>236560.38499999995</v>
      </c>
      <c r="G15" s="54">
        <v>232811.10178498153</v>
      </c>
      <c r="H15" s="54">
        <v>269050.05909800594</v>
      </c>
      <c r="I15" s="54">
        <v>278543.46688818315</v>
      </c>
      <c r="J15" s="32">
        <v>5.01242954243164</v>
      </c>
      <c r="K15" s="32">
        <v>4.180926296511167</v>
      </c>
      <c r="L15" s="32">
        <v>3.528491248804766</v>
      </c>
    </row>
    <row r="16" spans="2:12" ht="15" customHeight="1">
      <c r="B16" s="45" t="s">
        <v>14</v>
      </c>
      <c r="C16" s="48"/>
      <c r="D16" s="55">
        <v>107838.621</v>
      </c>
      <c r="E16" s="55">
        <v>168460.826</v>
      </c>
      <c r="F16" s="55">
        <v>220232.47699999996</v>
      </c>
      <c r="G16" s="55">
        <v>219879.41418835754</v>
      </c>
      <c r="H16" s="55">
        <v>254555.53173494275</v>
      </c>
      <c r="I16" s="55">
        <v>263694.03485207807</v>
      </c>
      <c r="J16" s="33">
        <v>4.998801777039352</v>
      </c>
      <c r="K16" s="33">
        <v>4.244360915521539</v>
      </c>
      <c r="L16" s="33">
        <v>3.589984100856558</v>
      </c>
    </row>
    <row r="17" spans="2:12" ht="15" customHeight="1">
      <c r="B17" s="46" t="s">
        <v>61</v>
      </c>
      <c r="C17" s="48"/>
      <c r="D17" s="55">
        <v>7321.036000000003</v>
      </c>
      <c r="E17" s="55">
        <v>8572.47</v>
      </c>
      <c r="F17" s="55">
        <v>16327.908</v>
      </c>
      <c r="G17" s="55">
        <v>12931.687596623993</v>
      </c>
      <c r="H17" s="55">
        <v>14494.527363063207</v>
      </c>
      <c r="I17" s="55">
        <v>14849.432036105065</v>
      </c>
      <c r="J17" s="33">
        <v>5.249653453620784</v>
      </c>
      <c r="K17" s="33">
        <v>3.0793265738843</v>
      </c>
      <c r="L17" s="33">
        <v>2.448542571634804</v>
      </c>
    </row>
    <row r="18" spans="2:12" ht="11.2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2:12" ht="11.25">
      <c r="B19" s="19" t="s">
        <v>40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ht="11.25">
      <c r="B20" s="13" t="s">
        <v>34</v>
      </c>
    </row>
    <row r="21" ht="11.25">
      <c r="B21" s="8" t="s">
        <v>43</v>
      </c>
    </row>
    <row r="22" ht="11.25">
      <c r="B22" s="13" t="s">
        <v>41</v>
      </c>
    </row>
    <row r="23" ht="11.25">
      <c r="B23" s="8" t="s">
        <v>42</v>
      </c>
    </row>
    <row r="24" spans="2:12" ht="11.25">
      <c r="B24" s="14" t="s">
        <v>64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2:12" ht="11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ht="11.25">
      <c r="B26" s="8" t="s">
        <v>65</v>
      </c>
    </row>
  </sheetData>
  <sheetProtection/>
  <mergeCells count="6">
    <mergeCell ref="D5:F5"/>
    <mergeCell ref="G5:L5"/>
    <mergeCell ref="B24:L25"/>
    <mergeCell ref="B19:L19"/>
    <mergeCell ref="B5:C6"/>
    <mergeCell ref="B9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D6:L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6" customWidth="1"/>
    <col min="2" max="2" width="23.421875" style="8" customWidth="1"/>
    <col min="3" max="3" width="8.421875" style="8" customWidth="1"/>
    <col min="4" max="4" width="8.00390625" style="8" customWidth="1"/>
    <col min="5" max="5" width="8.8515625" style="8" customWidth="1"/>
    <col min="6" max="7" width="10.7109375" style="8" customWidth="1"/>
    <col min="8" max="8" width="10.57421875" style="8" customWidth="1"/>
    <col min="9" max="9" width="10.8515625" style="8" customWidth="1"/>
    <col min="10" max="10" width="8.7109375" style="8" customWidth="1"/>
    <col min="11" max="11" width="11.421875" style="6" customWidth="1"/>
    <col min="12" max="16384" width="11.421875" style="8" customWidth="1"/>
  </cols>
  <sheetData>
    <row r="1" ht="11.25">
      <c r="B1" s="7" t="s">
        <v>45</v>
      </c>
    </row>
    <row r="2" ht="11.25">
      <c r="B2" s="7"/>
    </row>
    <row r="3" ht="11.25">
      <c r="J3" s="9" t="s">
        <v>15</v>
      </c>
    </row>
    <row r="4" ht="11.25">
      <c r="J4" s="9"/>
    </row>
    <row r="5" spans="2:10" ht="58.5" customHeight="1">
      <c r="B5" s="34"/>
      <c r="C5" s="24" t="s">
        <v>16</v>
      </c>
      <c r="D5" s="24" t="s">
        <v>17</v>
      </c>
      <c r="E5" s="24" t="s">
        <v>18</v>
      </c>
      <c r="F5" s="24" t="s">
        <v>19</v>
      </c>
      <c r="G5" s="24" t="s">
        <v>20</v>
      </c>
      <c r="H5" s="24" t="s">
        <v>21</v>
      </c>
      <c r="I5" s="24" t="s">
        <v>22</v>
      </c>
      <c r="J5" s="24" t="s">
        <v>23</v>
      </c>
    </row>
    <row r="6" spans="2:10" ht="15" customHeight="1">
      <c r="B6" s="56" t="s">
        <v>9</v>
      </c>
      <c r="C6" s="51">
        <f aca="true" t="shared" si="0" ref="C6:J6">C7+C8</f>
        <v>86159.02582202495</v>
      </c>
      <c r="D6" s="51">
        <f t="shared" si="0"/>
        <v>37815.40910056061</v>
      </c>
      <c r="E6" s="51">
        <f t="shared" si="0"/>
        <v>62984.83243369722</v>
      </c>
      <c r="F6" s="51">
        <f t="shared" si="0"/>
        <v>42316.158530314875</v>
      </c>
      <c r="G6" s="51">
        <f t="shared" si="0"/>
        <v>57.111887316360004</v>
      </c>
      <c r="H6" s="51">
        <f t="shared" si="0"/>
        <v>2896.518</v>
      </c>
      <c r="I6" s="51">
        <f t="shared" si="0"/>
        <v>9166.559682218438</v>
      </c>
      <c r="J6" s="51">
        <f t="shared" si="0"/>
        <v>241395.61545613242</v>
      </c>
    </row>
    <row r="7" spans="1:11" s="16" customFormat="1" ht="15" customHeight="1">
      <c r="A7" s="15"/>
      <c r="B7" s="57" t="s">
        <v>10</v>
      </c>
      <c r="C7" s="52">
        <v>83465.31616443626</v>
      </c>
      <c r="D7" s="52">
        <v>36947.795226269474</v>
      </c>
      <c r="E7" s="52">
        <v>62761.41302956719</v>
      </c>
      <c r="F7" s="52">
        <v>42290.63681680769</v>
      </c>
      <c r="G7" s="52">
        <v>0</v>
      </c>
      <c r="H7" s="52">
        <v>2341.508</v>
      </c>
      <c r="I7" s="52">
        <v>749.9130810599999</v>
      </c>
      <c r="J7" s="52">
        <f>SUM(C7:I7)</f>
        <v>228556.58231814057</v>
      </c>
      <c r="K7" s="15"/>
    </row>
    <row r="8" spans="1:11" s="16" customFormat="1" ht="15" customHeight="1">
      <c r="A8" s="15"/>
      <c r="B8" s="57" t="s">
        <v>24</v>
      </c>
      <c r="C8" s="52">
        <v>2693.7096575886935</v>
      </c>
      <c r="D8" s="52">
        <v>867.613874291135</v>
      </c>
      <c r="E8" s="52">
        <v>223.41940413002817</v>
      </c>
      <c r="F8" s="52">
        <v>25.521713507189407</v>
      </c>
      <c r="G8" s="52">
        <v>57.111887316360004</v>
      </c>
      <c r="H8" s="52">
        <v>555.01</v>
      </c>
      <c r="I8" s="52">
        <v>8416.646601158438</v>
      </c>
      <c r="J8" s="52">
        <f>SUM(C8:I8)</f>
        <v>12839.033137991844</v>
      </c>
      <c r="K8" s="15"/>
    </row>
    <row r="9" spans="2:10" ht="15" customHeight="1">
      <c r="B9" s="56" t="s">
        <v>11</v>
      </c>
      <c r="C9" s="51">
        <f aca="true" t="shared" si="1" ref="C9:J9">C10+C11</f>
        <v>9909.920864273347</v>
      </c>
      <c r="D9" s="51">
        <f t="shared" si="1"/>
        <v>6839.602354351684</v>
      </c>
      <c r="E9" s="51">
        <f t="shared" si="1"/>
        <v>10985.009873195599</v>
      </c>
      <c r="F9" s="51">
        <f t="shared" si="1"/>
        <v>5265.223301250814</v>
      </c>
      <c r="G9" s="51">
        <f t="shared" si="1"/>
        <v>0</v>
      </c>
      <c r="H9" s="51">
        <f t="shared" si="1"/>
        <v>3432.286</v>
      </c>
      <c r="I9" s="51">
        <f t="shared" si="1"/>
        <v>715.8090389791927</v>
      </c>
      <c r="J9" s="51">
        <f t="shared" si="1"/>
        <v>37147.85143205064</v>
      </c>
    </row>
    <row r="10" spans="1:11" s="16" customFormat="1" ht="15" customHeight="1">
      <c r="A10" s="15"/>
      <c r="B10" s="57" t="s">
        <v>12</v>
      </c>
      <c r="C10" s="52">
        <v>9472.741486653069</v>
      </c>
      <c r="D10" s="52">
        <v>6604.360538396732</v>
      </c>
      <c r="E10" s="52">
        <v>10894.602323075307</v>
      </c>
      <c r="F10" s="52">
        <v>5211.091947742317</v>
      </c>
      <c r="G10" s="52">
        <v>0</v>
      </c>
      <c r="H10" s="52">
        <v>2240.034</v>
      </c>
      <c r="I10" s="52">
        <v>714.62223807</v>
      </c>
      <c r="J10" s="52">
        <f>SUM(C10:I10)</f>
        <v>35137.45253393742</v>
      </c>
      <c r="K10" s="15"/>
    </row>
    <row r="11" spans="1:11" s="16" customFormat="1" ht="15" customHeight="1">
      <c r="A11" s="15"/>
      <c r="B11" s="57" t="s">
        <v>25</v>
      </c>
      <c r="C11" s="52">
        <v>437.1793776202768</v>
      </c>
      <c r="D11" s="52">
        <v>235.24181595495114</v>
      </c>
      <c r="E11" s="52">
        <v>90.40755012029176</v>
      </c>
      <c r="F11" s="52">
        <v>54.131353508497334</v>
      </c>
      <c r="G11" s="52">
        <v>0</v>
      </c>
      <c r="H11" s="52">
        <v>1192.252</v>
      </c>
      <c r="I11" s="52">
        <v>1.1868009091926859</v>
      </c>
      <c r="J11" s="52">
        <f>SUM(C11:I11)</f>
        <v>2010.3988981132097</v>
      </c>
      <c r="K11" s="15"/>
    </row>
    <row r="12" spans="2:10" ht="15" customHeight="1">
      <c r="B12" s="58" t="s">
        <v>26</v>
      </c>
      <c r="C12" s="54">
        <f aca="true" t="shared" si="2" ref="C12:J12">C6+C9</f>
        <v>96068.9466862983</v>
      </c>
      <c r="D12" s="54">
        <f t="shared" si="2"/>
        <v>44655.011454912295</v>
      </c>
      <c r="E12" s="54">
        <f t="shared" si="2"/>
        <v>73969.84230689282</v>
      </c>
      <c r="F12" s="54">
        <f t="shared" si="2"/>
        <v>47581.38183156569</v>
      </c>
      <c r="G12" s="54">
        <f t="shared" si="2"/>
        <v>57.111887316360004</v>
      </c>
      <c r="H12" s="54">
        <f t="shared" si="2"/>
        <v>6328.804</v>
      </c>
      <c r="I12" s="54">
        <f t="shared" si="2"/>
        <v>9882.36872119763</v>
      </c>
      <c r="J12" s="54">
        <f t="shared" si="2"/>
        <v>278543.46688818303</v>
      </c>
    </row>
    <row r="13" spans="2:10" ht="11.25">
      <c r="B13" s="10"/>
      <c r="C13" s="11"/>
      <c r="D13" s="11"/>
      <c r="E13" s="11"/>
      <c r="F13" s="11"/>
      <c r="G13" s="11"/>
      <c r="H13" s="11"/>
      <c r="I13" s="11"/>
      <c r="J13" s="11"/>
    </row>
    <row r="14" spans="2:10" ht="11.25" customHeight="1">
      <c r="B14" s="17" t="s">
        <v>63</v>
      </c>
      <c r="C14" s="18"/>
      <c r="D14" s="18"/>
      <c r="E14" s="18"/>
      <c r="F14" s="18"/>
      <c r="G14" s="18"/>
      <c r="H14" s="18"/>
      <c r="I14" s="18"/>
      <c r="J14" s="18"/>
    </row>
    <row r="15" spans="2:10" ht="12.75">
      <c r="B15" s="8" t="s">
        <v>56</v>
      </c>
      <c r="C15" s="18"/>
      <c r="D15" s="18"/>
      <c r="E15" s="18"/>
      <c r="F15" s="18"/>
      <c r="G15" s="18"/>
      <c r="H15" s="18"/>
      <c r="I15" s="18"/>
      <c r="J15" s="18"/>
    </row>
    <row r="16" spans="2:10" ht="11.25">
      <c r="B16" s="18"/>
      <c r="C16" s="18"/>
      <c r="D16" s="18"/>
      <c r="E16" s="18"/>
      <c r="F16" s="18"/>
      <c r="G16" s="18"/>
      <c r="H16" s="18"/>
      <c r="I16" s="18"/>
      <c r="J16" s="1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J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B1:G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35.140625" style="1" customWidth="1"/>
    <col min="3" max="5" width="11.421875" style="1" customWidth="1"/>
    <col min="6" max="6" width="6.57421875" style="1" customWidth="1"/>
    <col min="7" max="7" width="16.140625" style="1" customWidth="1"/>
    <col min="8" max="8" width="11.421875" style="1" customWidth="1"/>
    <col min="9" max="9" width="35.00390625" style="1" customWidth="1"/>
    <col min="10" max="10" width="4.8515625" style="1" bestFit="1" customWidth="1"/>
    <col min="11" max="16384" width="11.421875" style="1" customWidth="1"/>
  </cols>
  <sheetData>
    <row r="1" ht="15" customHeight="1">
      <c r="B1" s="3" t="s">
        <v>46</v>
      </c>
    </row>
    <row r="2" ht="15" customHeight="1">
      <c r="B2" s="3"/>
    </row>
    <row r="3" spans="2:7" ht="15" customHeight="1">
      <c r="B3" s="3"/>
      <c r="C3" s="2" t="s">
        <v>29</v>
      </c>
      <c r="G3" s="2"/>
    </row>
    <row r="4" ht="15" customHeight="1"/>
    <row r="5" spans="2:3" ht="15" customHeight="1">
      <c r="B5" s="5" t="s">
        <v>32</v>
      </c>
      <c r="C5" s="4">
        <v>163.45359784365533</v>
      </c>
    </row>
    <row r="6" spans="2:3" ht="15" customHeight="1">
      <c r="B6" s="5" t="s">
        <v>31</v>
      </c>
      <c r="C6" s="4">
        <v>65.10298447448535</v>
      </c>
    </row>
    <row r="7" spans="2:3" ht="15" customHeight="1">
      <c r="B7" s="5" t="s">
        <v>12</v>
      </c>
      <c r="C7" s="4">
        <v>35.137452533937434</v>
      </c>
    </row>
    <row r="8" spans="2:3" ht="15" customHeight="1">
      <c r="B8" s="5" t="s">
        <v>39</v>
      </c>
      <c r="C8" s="4">
        <v>2.983904378575576</v>
      </c>
    </row>
    <row r="9" spans="2:3" ht="15" customHeight="1">
      <c r="B9" s="5" t="s">
        <v>33</v>
      </c>
      <c r="C9" s="4">
        <v>7.724070280000001</v>
      </c>
    </row>
    <row r="10" spans="2:3" ht="15" customHeight="1">
      <c r="B10" s="5" t="s">
        <v>30</v>
      </c>
      <c r="C10" s="4">
        <v>4.141457377529476</v>
      </c>
    </row>
    <row r="11" ht="15" customHeight="1"/>
    <row r="12" ht="15" customHeight="1">
      <c r="B12" s="1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J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6" customWidth="1"/>
    <col min="2" max="2" width="35.7109375" style="8" bestFit="1" customWidth="1"/>
    <col min="3" max="10" width="10.7109375" style="8" customWidth="1"/>
    <col min="11" max="11" width="11.421875" style="6" customWidth="1"/>
    <col min="12" max="16384" width="11.421875" style="8" customWidth="1"/>
  </cols>
  <sheetData>
    <row r="1" ht="11.25">
      <c r="B1" s="7" t="s">
        <v>50</v>
      </c>
    </row>
    <row r="2" ht="11.25">
      <c r="B2" s="7"/>
    </row>
    <row r="3" ht="11.25">
      <c r="J3" s="9" t="s">
        <v>0</v>
      </c>
    </row>
    <row r="4" ht="11.25">
      <c r="J4" s="9"/>
    </row>
    <row r="5" spans="2:10" ht="15" customHeight="1">
      <c r="B5" s="21"/>
      <c r="C5" s="23" t="s">
        <v>1</v>
      </c>
      <c r="D5" s="23" t="s">
        <v>2</v>
      </c>
      <c r="E5" s="23" t="s">
        <v>3</v>
      </c>
      <c r="F5" s="23" t="s">
        <v>4</v>
      </c>
      <c r="G5" s="23" t="s">
        <v>5</v>
      </c>
      <c r="H5" s="24" t="s">
        <v>6</v>
      </c>
      <c r="I5" s="24" t="s">
        <v>7</v>
      </c>
      <c r="J5" s="24" t="s">
        <v>8</v>
      </c>
    </row>
    <row r="6" spans="2:10" ht="15" customHeight="1">
      <c r="B6" s="25" t="s">
        <v>27</v>
      </c>
      <c r="C6" s="27">
        <v>4320.268999999999</v>
      </c>
      <c r="D6" s="27">
        <v>4593.165</v>
      </c>
      <c r="E6" s="27">
        <v>4882.19</v>
      </c>
      <c r="F6" s="27">
        <v>5055.701000000001</v>
      </c>
      <c r="G6" s="27">
        <v>5192.946</v>
      </c>
      <c r="H6" s="28">
        <f aca="true" t="shared" si="0" ref="H6:J10">(E6/D6-1)*100</f>
        <v>6.292502011140466</v>
      </c>
      <c r="I6" s="28">
        <f t="shared" si="0"/>
        <v>3.5539583670443298</v>
      </c>
      <c r="J6" s="28">
        <f t="shared" si="0"/>
        <v>2.7146581651090296</v>
      </c>
    </row>
    <row r="7" spans="2:10" ht="15" customHeight="1">
      <c r="B7" s="21" t="s">
        <v>53</v>
      </c>
      <c r="C7" s="27">
        <v>124.033</v>
      </c>
      <c r="D7" s="27">
        <v>154.906</v>
      </c>
      <c r="E7" s="27">
        <v>204.788</v>
      </c>
      <c r="F7" s="27">
        <v>250.717</v>
      </c>
      <c r="G7" s="27">
        <v>315.549</v>
      </c>
      <c r="H7" s="28">
        <f t="shared" si="0"/>
        <v>32.201464113720576</v>
      </c>
      <c r="I7" s="28">
        <f t="shared" si="0"/>
        <v>22.427583647479345</v>
      </c>
      <c r="J7" s="28">
        <f t="shared" si="0"/>
        <v>25.858637427856902</v>
      </c>
    </row>
    <row r="8" spans="2:10" ht="15" customHeight="1">
      <c r="B8" s="21" t="s">
        <v>28</v>
      </c>
      <c r="C8" s="27">
        <v>1900.6130000000007</v>
      </c>
      <c r="D8" s="27">
        <v>2014.3230000000005</v>
      </c>
      <c r="E8" s="27">
        <v>2065.6690000000003</v>
      </c>
      <c r="F8" s="27">
        <v>2124.645</v>
      </c>
      <c r="G8" s="27">
        <v>2189.6670000000004</v>
      </c>
      <c r="H8" s="28">
        <f t="shared" si="0"/>
        <v>2.5490450141312904</v>
      </c>
      <c r="I8" s="28">
        <f t="shared" si="0"/>
        <v>2.85505567445703</v>
      </c>
      <c r="J8" s="28">
        <f t="shared" si="0"/>
        <v>3.060370085355446</v>
      </c>
    </row>
    <row r="9" spans="2:10" ht="15" customHeight="1">
      <c r="B9" s="25" t="s">
        <v>54</v>
      </c>
      <c r="C9" s="27">
        <f>C10-SUM(C6:C8)</f>
        <v>99.68354963931779</v>
      </c>
      <c r="D9" s="27">
        <f>D10-SUM(D6:D8)</f>
        <v>104.8752974989975</v>
      </c>
      <c r="E9" s="27">
        <f>E10-SUM(E6:E8)</f>
        <v>112.77604210142727</v>
      </c>
      <c r="F9" s="27">
        <f>F10-SUM(F6:F8)</f>
        <v>116.6475691282094</v>
      </c>
      <c r="G9" s="27">
        <f>G10-SUM(G6:G8)</f>
        <v>104.84951263762923</v>
      </c>
      <c r="H9" s="28">
        <f t="shared" si="0"/>
        <v>7.5334657358233414</v>
      </c>
      <c r="I9" s="28">
        <f t="shared" si="0"/>
        <v>3.4329339411470094</v>
      </c>
      <c r="J9" s="28">
        <f t="shared" si="0"/>
        <v>-10.114275487055124</v>
      </c>
    </row>
    <row r="10" spans="2:10" ht="15" customHeight="1">
      <c r="B10" s="30" t="s">
        <v>49</v>
      </c>
      <c r="C10" s="31">
        <v>6444.598549639319</v>
      </c>
      <c r="D10" s="31">
        <v>6867.269297498998</v>
      </c>
      <c r="E10" s="31">
        <v>7265.423042101426</v>
      </c>
      <c r="F10" s="31">
        <v>7547.7105691282095</v>
      </c>
      <c r="G10" s="31">
        <v>7803.0115126376295</v>
      </c>
      <c r="H10" s="32">
        <f t="shared" si="0"/>
        <v>5.797846674622664</v>
      </c>
      <c r="I10" s="32">
        <f t="shared" si="0"/>
        <v>3.88535568253896</v>
      </c>
      <c r="J10" s="32">
        <f t="shared" si="0"/>
        <v>3.3824951443376383</v>
      </c>
    </row>
    <row r="11" spans="2:10" ht="11.25">
      <c r="B11" s="10"/>
      <c r="C11" s="11"/>
      <c r="D11" s="11"/>
      <c r="E11" s="11"/>
      <c r="F11" s="11"/>
      <c r="G11" s="11"/>
      <c r="H11" s="12"/>
      <c r="I11" s="12"/>
      <c r="J11" s="12"/>
    </row>
    <row r="12" ht="11.25">
      <c r="B12" s="13" t="s">
        <v>47</v>
      </c>
    </row>
    <row r="13" ht="11.25">
      <c r="B13" s="13" t="s">
        <v>48</v>
      </c>
    </row>
    <row r="14" spans="2:10" ht="11.25">
      <c r="B14" s="14" t="s">
        <v>62</v>
      </c>
      <c r="C14" s="14"/>
      <c r="D14" s="14"/>
      <c r="E14" s="14"/>
      <c r="F14" s="14"/>
      <c r="G14" s="14"/>
      <c r="H14" s="14"/>
      <c r="I14" s="14"/>
      <c r="J14" s="14"/>
    </row>
    <row r="15" spans="2:10" ht="11.25">
      <c r="B15" s="14"/>
      <c r="C15" s="14"/>
      <c r="D15" s="14"/>
      <c r="E15" s="14"/>
      <c r="F15" s="14"/>
      <c r="G15" s="14"/>
      <c r="H15" s="14"/>
      <c r="I15" s="14"/>
      <c r="J15" s="14"/>
    </row>
    <row r="16" spans="2:10" ht="11.25">
      <c r="B16" s="14"/>
      <c r="C16" s="14"/>
      <c r="D16" s="14"/>
      <c r="E16" s="14"/>
      <c r="F16" s="14"/>
      <c r="G16" s="14"/>
      <c r="H16" s="14"/>
      <c r="I16" s="14"/>
      <c r="J16" s="14"/>
    </row>
    <row r="17" spans="2:10" ht="11.25">
      <c r="B17" s="14"/>
      <c r="C17" s="14"/>
      <c r="D17" s="14"/>
      <c r="E17" s="14"/>
      <c r="F17" s="14"/>
      <c r="G17" s="14"/>
      <c r="H17" s="14"/>
      <c r="I17" s="14"/>
      <c r="J17" s="14"/>
    </row>
    <row r="18" ht="11.25">
      <c r="B18" s="8" t="s">
        <v>66</v>
      </c>
    </row>
    <row r="19" ht="11.25">
      <c r="B19" s="8" t="s">
        <v>55</v>
      </c>
    </row>
  </sheetData>
  <sheetProtection/>
  <mergeCells count="1">
    <mergeCell ref="B14:J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C5:G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tbetty</cp:lastModifiedBy>
  <cp:lastPrinted>2013-03-27T10:07:00Z</cp:lastPrinted>
  <dcterms:created xsi:type="dcterms:W3CDTF">2012-12-28T13:58:52Z</dcterms:created>
  <dcterms:modified xsi:type="dcterms:W3CDTF">2013-04-24T11:49:36Z</dcterms:modified>
  <cp:category/>
  <cp:version/>
  <cp:contentType/>
  <cp:contentStatus/>
</cp:coreProperties>
</file>