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76" windowWidth="11580" windowHeight="8835" activeTab="0"/>
  </bookViews>
  <sheets>
    <sheet name="19-T1" sheetId="1" r:id="rId1"/>
    <sheet name="19-T2" sheetId="2" r:id="rId2"/>
    <sheet name="19-T3" sheetId="3" r:id="rId3"/>
    <sheet name="20-T1" sheetId="4" r:id="rId4"/>
    <sheet name="20-T2" sheetId="5" r:id="rId5"/>
    <sheet name="20-G1" sheetId="6" r:id="rId6"/>
    <sheet name="20-G2" sheetId="7" r:id="rId7"/>
    <sheet name="20-G3" sheetId="8" r:id="rId8"/>
    <sheet name="20-G4" sheetId="9" r:id="rId9"/>
    <sheet name="21-T1" sheetId="10" r:id="rId10"/>
    <sheet name="21-G1" sheetId="11" r:id="rId11"/>
    <sheet name="21-G2" sheetId="12" r:id="rId12"/>
    <sheet name="21-G3" sheetId="13" r:id="rId13"/>
    <sheet name="21-G4" sheetId="14" r:id="rId14"/>
    <sheet name="22-G1" sheetId="15" r:id="rId15"/>
    <sheet name="22-G2" sheetId="16" r:id="rId16"/>
    <sheet name="22-T1" sheetId="17" r:id="rId17"/>
    <sheet name="22-T2" sheetId="18" r:id="rId18"/>
    <sheet name="22-T3" sheetId="19" r:id="rId19"/>
    <sheet name="22-T4" sheetId="20" r:id="rId20"/>
  </sheets>
  <definedNames>
    <definedName name="TABLE" localSheetId="5">'20-G1'!$C$28:$J$28</definedName>
    <definedName name="TABLE" localSheetId="6">'20-G2'!#REF!</definedName>
    <definedName name="TABLE" localSheetId="7">'20-G3'!#REF!</definedName>
    <definedName name="TABLE" localSheetId="10">'21-G1'!$C$40:$J$40</definedName>
    <definedName name="TABLE" localSheetId="12">'21-G3'!#REF!</definedName>
    <definedName name="TABLE_2" localSheetId="5">'20-G1'!#REF!</definedName>
    <definedName name="TABLE_2" localSheetId="10">'21-G1'!#REF!</definedName>
    <definedName name="TABLE_3" localSheetId="5">'20-G1'!#REF!</definedName>
    <definedName name="TABLE_3" localSheetId="10">'21-G1'!#REF!</definedName>
    <definedName name="TABLE_4" localSheetId="5">'20-G1'!#REF!</definedName>
    <definedName name="TABLE_4" localSheetId="10">'21-G1'!#REF!</definedName>
    <definedName name="_xlnm.Print_Area" localSheetId="14">'22-G1'!$B$1:$F$58</definedName>
    <definedName name="_xlnm.Print_Area" localSheetId="16">'22-T1'!$B$1:$E$42</definedName>
  </definedNames>
  <calcPr fullCalcOnLoad="1"/>
</workbook>
</file>

<file path=xl/sharedStrings.xml><?xml version="1.0" encoding="utf-8"?>
<sst xmlns="http://schemas.openxmlformats.org/spreadsheetml/2006/main" count="487" uniqueCount="218">
  <si>
    <t xml:space="preserve">Régimes de retraite obligatoires par répartition           </t>
  </si>
  <si>
    <t>RMC (retraite mutualiste du combattant)</t>
  </si>
  <si>
    <t>nr</t>
  </si>
  <si>
    <t>PERCO**</t>
  </si>
  <si>
    <t>PERE</t>
  </si>
  <si>
    <t>REPMA, ancien PER "Balladur"</t>
  </si>
  <si>
    <t>Régimes de retraite supplémentaire et d'épargne retraite***</t>
  </si>
  <si>
    <t>PERP*</t>
  </si>
  <si>
    <t>Contrats de type art.83 du CGI*</t>
  </si>
  <si>
    <t>Contrats de type art.82 du CGI*</t>
  </si>
  <si>
    <t>Contrats de type art.39 du CGI*</t>
  </si>
  <si>
    <t>Tableau 1 : Montants des versements effectués au titre de la retraite supplémentaire</t>
  </si>
  <si>
    <t>2009/2008</t>
  </si>
  <si>
    <t xml:space="preserve">Tableau 2 : Montants des provisions mathématiques au titre de la retraite supplémentaire </t>
  </si>
  <si>
    <t>Montant total des provisions mathématiques
(en millions d'euros)</t>
  </si>
  <si>
    <t>• Professions indépendantes (à titre individuel)</t>
  </si>
  <si>
    <t>• Salariés (à titre collectif)</t>
  </si>
  <si>
    <t>RMC (retraite mutualiste du combattant)**</t>
  </si>
  <si>
    <t>PERCO</t>
  </si>
  <si>
    <t>PERE*</t>
  </si>
  <si>
    <t>nd</t>
  </si>
  <si>
    <t>Tableau 3 : Le financement de la retraite en France</t>
  </si>
  <si>
    <t xml:space="preserve"> versements annuels en milliards d'euros</t>
  </si>
  <si>
    <t>Dispositifs de retraite supplémentaire souscrits 
dans un cadre professionnel</t>
  </si>
  <si>
    <t>Part du 
montant 
total des 
cotisations</t>
  </si>
  <si>
    <t xml:space="preserve">Évolution des montants 
des cotisations annuelles </t>
  </si>
  <si>
    <t>Évolution des montants 
annuels des provisions</t>
  </si>
  <si>
    <t>REPMA, ancien PER « Balladur »</t>
  </si>
  <si>
    <t>Cotisations* au titre 
de la retraite</t>
  </si>
  <si>
    <t>Prestations 
de retraite versées**</t>
  </si>
  <si>
    <t>• régimes de base</t>
  </si>
  <si>
    <t>• régimes complémentaires</t>
  </si>
  <si>
    <t>Part de la retraite facultative</t>
  </si>
  <si>
    <t>Tableau 1 : Adhérents aux dispositifs de retraite supplémentaire</t>
  </si>
  <si>
    <t>Évolution</t>
  </si>
  <si>
    <t>2004</t>
  </si>
  <si>
    <t>2005</t>
  </si>
  <si>
    <t>2006</t>
  </si>
  <si>
    <t>2007</t>
  </si>
  <si>
    <t>2008</t>
  </si>
  <si>
    <t>2009</t>
  </si>
  <si>
    <t>Institutions de prévoyance****</t>
  </si>
  <si>
    <t>Mutuelles</t>
  </si>
  <si>
    <t>-</t>
  </si>
  <si>
    <t xml:space="preserve">          38</t>
  </si>
  <si>
    <t>ns</t>
  </si>
  <si>
    <t>entre 2300 et 2500</t>
  </si>
  <si>
    <t>entre 2700 et 2800</t>
  </si>
  <si>
    <t>entre 3000 et 3200</t>
  </si>
  <si>
    <t>entre 3400 et 3600</t>
  </si>
  <si>
    <t>entre 3700 et 4000</t>
  </si>
  <si>
    <t>entre 200 et 250</t>
  </si>
  <si>
    <t>Tableau 2 : Montant de la cotisation annuelle moyenne versée par type de contrat de retraite supplémentaire</t>
  </si>
  <si>
    <t>Cotisation 
annuelle 
moyenne 
par adhérent 
en 2007</t>
  </si>
  <si>
    <t>Cotisation 
annuelle 
moyenne 
par adhérent 
en 2008</t>
  </si>
  <si>
    <t>Cotisation 
annuelle 
moyenne 
par adhérent 
en 2009</t>
  </si>
  <si>
    <t>Cotisation annuelle 
moyenne par 
adhérent ayant 
effectué un versement 
en 2009</t>
  </si>
  <si>
    <t>PERP</t>
  </si>
  <si>
    <t>%</t>
  </si>
  <si>
    <t>Article 83</t>
  </si>
  <si>
    <t>60 ans ou plus</t>
  </si>
  <si>
    <t>Ensemble population active</t>
  </si>
  <si>
    <t>Adhérents</t>
  </si>
  <si>
    <t>Contrat « Exploitants agricoles »</t>
  </si>
  <si>
    <t>Nouveaux Adhérents</t>
  </si>
  <si>
    <t>Graphique 3 : Évolution de la proportion de nouveaux adhérents 
à un produit de retraite supplémentaire par classe d'âge</t>
  </si>
  <si>
    <t xml:space="preserve">Moins de 30 ans </t>
  </si>
  <si>
    <t>Hommes</t>
  </si>
  <si>
    <t>Femmes</t>
  </si>
  <si>
    <t>Madelin</t>
  </si>
  <si>
    <t>Exploitants agricoles</t>
  </si>
  <si>
    <t>article 83</t>
  </si>
  <si>
    <t>article 82</t>
  </si>
  <si>
    <t>Autres</t>
  </si>
  <si>
    <t>Nombre de bénéficiaires 
d'une rente viagère 
(en milliers)</t>
  </si>
  <si>
    <t>Montant individuel moyen 
de la rente viagère annuelle 
(en euros)</t>
  </si>
  <si>
    <t>Poids du produit dans l'ensemble des prestations versées sous forme de rente viagère (hors VFU)</t>
  </si>
  <si>
    <t>Poids du produit dans l'ensemble des prestations versées sous forme de rente viagère ou de VFU</t>
  </si>
  <si>
    <t>Part des 
prestations versées 
sous forme de…</t>
  </si>
  <si>
    <t>… rente viagère</t>
  </si>
  <si>
    <t>… VFU</t>
  </si>
  <si>
    <t>… sortie en capital</t>
  </si>
  <si>
    <t>Contrats de type art. 83 du CGI</t>
  </si>
  <si>
    <t>Contrats de type art. 82 du CGI</t>
  </si>
  <si>
    <t>Contrats de type art. 39 du CGI</t>
  </si>
  <si>
    <t>Moins de 500 €</t>
  </si>
  <si>
    <t>Pourcentage</t>
  </si>
  <si>
    <t>Classique</t>
  </si>
  <si>
    <t>Réversion</t>
  </si>
  <si>
    <t>Fonctionnaires, élus locaux</t>
  </si>
  <si>
    <t>RMC</t>
  </si>
  <si>
    <t>Contrats Madelin</t>
  </si>
  <si>
    <t>Article 83 CGI</t>
  </si>
  <si>
    <t>Contrats prestations définies (art. 39)</t>
  </si>
  <si>
    <t>Effectifs</t>
  </si>
  <si>
    <t>Moins de 60 ans</t>
  </si>
  <si>
    <t>60-64 ans</t>
  </si>
  <si>
    <t>65-69 ans</t>
  </si>
  <si>
    <t>70-80 ans</t>
  </si>
  <si>
    <t>Plus de 80 ans</t>
  </si>
  <si>
    <t>Article 83 du CGI</t>
  </si>
  <si>
    <t>Ensemble des retraités de droits 
directs ou de droits dérivés</t>
  </si>
  <si>
    <t>Exploitants Agricoles</t>
  </si>
  <si>
    <t>Total</t>
  </si>
  <si>
    <t>1 à 9 salariés</t>
  </si>
  <si>
    <t>10 à 49 salariés</t>
  </si>
  <si>
    <t>50 à 99 salariés</t>
  </si>
  <si>
    <t>100 à 249 salariés</t>
  </si>
  <si>
    <t>250 à 499 salariés</t>
  </si>
  <si>
    <t>500 à 999 salariés</t>
  </si>
  <si>
    <t>1 000 salariés ou plus</t>
  </si>
  <si>
    <t>Ensemble</t>
  </si>
  <si>
    <t>Part des salariés couverts par le PERCO au sein des salariés couverts par un dispositif d'épargne salariale</t>
  </si>
  <si>
    <t>Part des salariés couverts par le PERCO au sein de l'ensemble des salariés</t>
  </si>
  <si>
    <t>Part des salariés épargnant sur un PERCO au sein de l'ensemble des salariés</t>
  </si>
  <si>
    <t>Industrie</t>
  </si>
  <si>
    <t>dont</t>
  </si>
  <si>
    <t xml:space="preserve">Fabrication d’autres produits industriels </t>
  </si>
  <si>
    <t>Construction</t>
  </si>
  <si>
    <t>Services</t>
  </si>
  <si>
    <t>Commerce, réparation d’automobiles et de motocycles</t>
  </si>
  <si>
    <t>Activités financières et d’assurance</t>
  </si>
  <si>
    <t>Activités spécialisées, scientifiques et techniques 
et activités de services administratifs et de soutien</t>
  </si>
  <si>
    <t>Origine des fonds versés (en %)</t>
  </si>
  <si>
    <t>Montant moyen 
par salarié épargnant 
(en euros)</t>
  </si>
  <si>
    <t>Participation</t>
  </si>
  <si>
    <t>Intéressement</t>
  </si>
  <si>
    <t>Versements volontaires</t>
  </si>
  <si>
    <t>Abondement 
de l'entreprise</t>
  </si>
  <si>
    <t>Transferts 
d'un autre plan</t>
  </si>
  <si>
    <t>Montant moyen par salarié épargnant (en euros)</t>
  </si>
  <si>
    <t>2010/2009</t>
  </si>
  <si>
    <t>2010</t>
  </si>
  <si>
    <t>entre 100 et 150</t>
  </si>
  <si>
    <t>Cotisation 
annuelle 
moyenne 
par adhérent 
en 2010</t>
  </si>
  <si>
    <t>Cotisation annuelle 
moyenne par 
adhérent ayant 
effectué un versement 
en 2010</t>
  </si>
  <si>
    <t>Nombre de bénéficiaires 
de VFU 
(en milliers)</t>
  </si>
  <si>
    <t>Montant individuel moyen 
du VFU reçu
(en euros)</t>
  </si>
  <si>
    <t>5 000 € ou plus</t>
  </si>
  <si>
    <t>Autres contrats souscrits collectivement***</t>
  </si>
  <si>
    <t>Autres contrats souscrits individuellement</t>
  </si>
  <si>
    <t xml:space="preserve">Produits destinés aux fonctionnaires ou aux élus locaux (PREFON, COREM, CRH, FONPEL,CAREL-MUDEL)**  </t>
  </si>
  <si>
    <t>Autres contrats souscrits collectivement**</t>
  </si>
  <si>
    <t>Autres contrats souscrits individuellement**</t>
  </si>
  <si>
    <t>Autres contrats souscrits individuellement***</t>
  </si>
  <si>
    <t>Autres contrats souscrits collectivement*</t>
  </si>
  <si>
    <t>Autres contrats souscrits individuellement*</t>
  </si>
  <si>
    <t>PERCO***</t>
  </si>
  <si>
    <t>Part des salariés ayant accès à un PERCO</t>
  </si>
  <si>
    <t>50 à 499 salariés</t>
  </si>
  <si>
    <t>500 salariés ou plus</t>
  </si>
  <si>
    <t>Part de salariés 
couverts par 
un PERCO</t>
  </si>
  <si>
    <t>Part de salariés 
épargnants sur 
un PERCO</t>
  </si>
  <si>
    <t>Bénéficiaires de rentes supplémentaires</t>
  </si>
  <si>
    <t>Contrats Madelin*</t>
  </si>
  <si>
    <t>Contrats « Exploitants agricoles »</t>
  </si>
  <si>
    <t>Contrats « Exploitants agricoles »*</t>
  </si>
  <si>
    <t>Contrats de type art. 39 du CGI*</t>
  </si>
  <si>
    <t>Contrats de type art. 82 du CGI*</t>
  </si>
  <si>
    <t>Contrats de type art. 83 du CGI (dont branche 26)*</t>
  </si>
  <si>
    <t>Ensemble des dispositifs</t>
  </si>
  <si>
    <t>Contrat Madelin</t>
  </si>
  <si>
    <t>Graphique 1 : Les cotisants à un produit de retraite supplémentaire selon la tranche annuelle de versement (hors art. 82 et 39)</t>
  </si>
  <si>
    <t>Moins de 30 ans</t>
  </si>
  <si>
    <t xml:space="preserve"> 500 à 1 499 €</t>
  </si>
  <si>
    <t>1 500 à 2 499 €</t>
  </si>
  <si>
    <t xml:space="preserve"> 2 500 à 4 999 €</t>
  </si>
  <si>
    <t xml:space="preserve"> 5 000 € ou plus</t>
  </si>
  <si>
    <t>30 à 39 ans</t>
  </si>
  <si>
    <t>40 à 49 ans</t>
  </si>
  <si>
    <t>50 à 59 ans</t>
  </si>
  <si>
    <t>Graphique 2 : Proportion des classes d’âge parmi les adhérents et nouveaux adhérents à un contrat de retraite supplémentaire (hors art. 82 et 39)</t>
  </si>
  <si>
    <t>Sociétés 
d'assurance</t>
  </si>
  <si>
    <t>Contrats de type art. 39 du CGI**</t>
  </si>
  <si>
    <t>Nouveax adhérents</t>
  </si>
  <si>
    <t>Ensemble adhérents</t>
  </si>
  <si>
    <t>Ensemble nouveaux adhérents</t>
  </si>
  <si>
    <t>500 à 999 €</t>
  </si>
  <si>
    <t xml:space="preserve"> 1 000 à
 1 999 €</t>
  </si>
  <si>
    <t>2 000 à
4 999 €</t>
  </si>
  <si>
    <t>Nombre d'adhérents  (en milliers) au 31 décembre</t>
  </si>
  <si>
    <t xml:space="preserve">Fonctionnaires, élus locaux ( PREFON, COREM, CRH, FONPEL, CAREL)  </t>
  </si>
  <si>
    <t>Graphique 1 : Part des salariés couverts par un PERCO</t>
  </si>
  <si>
    <t>Tableau 1 : Montant annuel moyen déposé sur un PERCO par les salariés épargnants, 
en fonction de la taille de l'entreprise en 2009</t>
  </si>
  <si>
    <t xml:space="preserve">Produits destinés aux fonctionnaires ou aux élus locaux ( PREFON, COREM, CRH, FONPEL, CAREL-MUDEL)  </t>
  </si>
  <si>
    <t>Organismes de gestion d'épargne salariale</t>
  </si>
  <si>
    <t xml:space="preserve">Produits destinés aux fonctionnaires ou aux élus locaux 
(PREFON, COREM, CRH, FONPEL, CAREL-MUDEL)  </t>
  </si>
  <si>
    <t>Contrats à prestations définies (art. 39)</t>
  </si>
  <si>
    <t>2011/2010</t>
  </si>
  <si>
    <t>Produits destinés aux fonctionnaires ou aux élus locaux (PREFON, COREM, CRH, FONPEL, CAREL-MUDEL)</t>
  </si>
  <si>
    <t>2011</t>
  </si>
  <si>
    <t>Dispositifs gérés en 2011 par les…</t>
  </si>
  <si>
    <t>Cotisation 
annuelle 
moyenne 
par adhérent 
en 2011</t>
  </si>
  <si>
    <t>Évolution de 
la cotisation 
moyenne 
par adhérent
2011-2010</t>
  </si>
  <si>
    <t>Cotisation annuelle 
moyenne par 
adhérent ayant 
effectué un versement 
en 2011</t>
  </si>
  <si>
    <t>Évolution de 
la cotisation 
moyenne 
par cotisant
2011-2010</t>
  </si>
  <si>
    <t>Graphique 4 : Les adhérents à un produit de retraite 
supplémentaire en 2011 par sexe selon les dispositifs</t>
  </si>
  <si>
    <t>Graphique 1 : Bénéficiaires de rentes viagères reçues en 2011 par tranche annuelle de pension</t>
  </si>
  <si>
    <t>Graphique 2 : Nature de la rente viagère en fonction du type de contrat auquel elle est associée en 2011</t>
  </si>
  <si>
    <t>Graphique 3 : Bénéficiaires de rentes viagères en 2011 par tranche d'âge</t>
  </si>
  <si>
    <t>Graphique 4 : Bénéficiaires de rentes en 2011 par sexe selon les dispositifs</t>
  </si>
  <si>
    <t>Graphique 2 : Salariés couverts par un PERCO et salariés épargnant sur un PERCO en fonction de la taille de l'entreprise en 2010</t>
  </si>
  <si>
    <t>Tableau 2 : Montant annuel moyen déposé sur un PERCO en fonction du secteur d’activité de l'entreprise en 2010</t>
  </si>
  <si>
    <t>Tableau 3 : Les versements moyens sur un PERCO en fonction de leur origine et de la taille de l'entreprise en 2010</t>
  </si>
  <si>
    <t>Tableau 4 : Les versements moyens sur un PERCO en fonction de leur origine et  du secteur d’activité l'entreprise en 2010</t>
  </si>
  <si>
    <t>entre 3500 et 3800</t>
  </si>
  <si>
    <t xml:space="preserve">Produits destinés aux fonctionnaires ou aux élus locaux 
(PREFON, COREM, CRH, FONPEL, CAREL)  </t>
  </si>
  <si>
    <t>En euros courants</t>
  </si>
  <si>
    <t>Tableau 1 : Bénéficiaires d'une rente et montants des prestations annuelles de retraite supplémentaire facultative de 2009 à 2011</t>
  </si>
  <si>
    <t xml:space="preserve">Contrat « Exploitants agricoles » </t>
  </si>
  <si>
    <r>
      <t>Dispositifs de retraite supplémentaire 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</si>
  <si>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</si>
  <si>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</si>
  <si>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r>
      <t>Dispositifs de retraite supplémentaire souscrits dans un cadre personnel ou assimilé</t>
    </r>
    <r>
      <rPr>
        <sz val="8"/>
        <color indexed="8"/>
        <rFont val="Arial"/>
        <family val="2"/>
      </rPr>
      <t> </t>
    </r>
  </si>
  <si>
    <r>
      <t xml:space="preserve">Dispositifs de retraite supplémentaire </t>
    </r>
    <r>
      <rPr>
        <sz val="8"/>
        <color indexed="8"/>
        <rFont val="Arial"/>
        <family val="2"/>
      </rPr>
      <t xml:space="preserve"> </t>
    </r>
    <r>
      <rPr>
        <b/>
        <sz val="8"/>
        <color indexed="8"/>
        <rFont val="Arial"/>
        <family val="2"/>
      </rPr>
      <t>souscrits dans un cadre professionnel</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</si>
  <si>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</si>
  <si>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</si>
  <si>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r>
      <t xml:space="preserve">Montant total des cotisations 
</t>
    </r>
    <r>
      <rPr>
        <sz val="8"/>
        <color indexed="8"/>
        <rFont val="Arial"/>
        <family val="2"/>
      </rPr>
      <t>(en millions d'euros)</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</si>
</sst>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s>
  <fonts count="34">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i/>
      <sz val="8"/>
      <color indexed="8"/>
      <name val="Arial"/>
      <family val="0"/>
    </font>
    <font>
      <sz val="8"/>
      <color indexed="10"/>
      <name val="Arial"/>
      <family val="0"/>
    </font>
    <font>
      <sz val="2"/>
      <color indexed="8"/>
      <name val="Arial"/>
      <family val="0"/>
    </font>
    <font>
      <sz val="3"/>
      <color indexed="8"/>
      <name val="Arial"/>
      <family val="0"/>
    </font>
    <font>
      <b/>
      <sz val="3"/>
      <color indexed="8"/>
      <name val="Arial"/>
      <family val="0"/>
    </font>
    <font>
      <sz val="7.35"/>
      <color indexed="8"/>
      <name val="Arial"/>
      <family val="0"/>
    </font>
    <font>
      <sz val="2.25"/>
      <color indexed="8"/>
      <name val="Arial"/>
      <family val="0"/>
    </font>
    <font>
      <b/>
      <sz val="2.75"/>
      <color indexed="8"/>
      <name val="Arial"/>
      <family val="0"/>
    </font>
    <font>
      <b/>
      <i/>
      <sz val="8"/>
      <color indexed="8"/>
      <name val="Arial"/>
      <family val="2"/>
    </font>
    <font>
      <vertAlign val="superscript"/>
      <sz val="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DashDotDot"/>
      <top style="hair"/>
      <bottom>
        <color indexed="63"/>
      </bottom>
    </border>
    <border>
      <left>
        <color indexed="63"/>
      </left>
      <right style="hair"/>
      <top style="hair"/>
      <bottom style="hair"/>
    </border>
    <border>
      <left style="hair"/>
      <right style="mediumDashDotDo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DashDotDot"/>
      <top>
        <color indexed="63"/>
      </top>
      <bottom style="hair"/>
    </border>
    <border>
      <left>
        <color indexed="63"/>
      </left>
      <right style="mediumDashDotDot"/>
      <top>
        <color indexed="63"/>
      </top>
      <bottom>
        <color indexed="63"/>
      </bottom>
    </border>
    <border>
      <left style="hair"/>
      <right style="mediumDashDotDot"/>
      <top style="hair"/>
      <bottom>
        <color indexed="63"/>
      </bottom>
    </border>
    <border>
      <left style="mediumDashDotDot"/>
      <right>
        <color indexed="63"/>
      </right>
      <top style="hair"/>
      <bottom style="hair"/>
    </border>
    <border>
      <left>
        <color indexed="63"/>
      </left>
      <right style="mediumDashDotDot"/>
      <top style="hair"/>
      <bottom style="hair"/>
    </border>
    <border>
      <left>
        <color indexed="63"/>
      </left>
      <right>
        <color indexed="63"/>
      </right>
      <top style="hair"/>
      <bottom style="hair"/>
    </border>
    <border>
      <left style="hair"/>
      <right>
        <color indexed="63"/>
      </right>
      <top style="hair"/>
      <bottom style="hair"/>
    </border>
    <border>
      <left style="mediumDashDotDot"/>
      <right style="hair"/>
      <top style="hair"/>
      <bottom style="hair"/>
    </border>
    <border>
      <left style="hair"/>
      <right>
        <color indexed="63"/>
      </right>
      <top>
        <color indexed="63"/>
      </top>
      <bottom>
        <color indexed="63"/>
      </bottom>
    </border>
    <border>
      <left style="mediumDashDotDot"/>
      <right style="hair"/>
      <top>
        <color indexed="63"/>
      </top>
      <bottom>
        <color indexed="63"/>
      </bottom>
    </border>
    <border>
      <left>
        <color indexed="63"/>
      </left>
      <right style="hair"/>
      <top>
        <color indexed="63"/>
      </top>
      <bottom>
        <color indexed="63"/>
      </bottom>
    </border>
    <border>
      <left style="hair"/>
      <right style="mediumDashDotDot"/>
      <top>
        <color indexed="63"/>
      </top>
      <bottom>
        <color indexed="63"/>
      </bottom>
    </border>
    <border>
      <left style="hair"/>
      <right style="mediumDashDotDot"/>
      <top>
        <color indexed="63"/>
      </top>
      <bottom style="hair"/>
    </border>
    <border>
      <left style="mediumDashDotDot"/>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436">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10" xfId="0" applyNumberFormat="1" applyFont="1" applyFill="1" applyBorder="1" applyAlignment="1" quotePrefix="1">
      <alignment vertical="center"/>
    </xf>
    <xf numFmtId="0" fontId="5"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5" fillId="0" borderId="0" xfId="0" applyFont="1" applyFill="1" applyBorder="1" applyAlignment="1">
      <alignment vertical="center"/>
    </xf>
    <xf numFmtId="3" fontId="4" fillId="0" borderId="0" xfId="47" applyNumberFormat="1" applyFont="1" applyFill="1" applyBorder="1" applyAlignment="1">
      <alignment vertical="center" wrapText="1"/>
    </xf>
    <xf numFmtId="3" fontId="4" fillId="0" borderId="0" xfId="47" applyNumberFormat="1" applyFont="1" applyFill="1" applyBorder="1" applyAlignment="1" quotePrefix="1">
      <alignment horizontal="center" vertical="center"/>
    </xf>
    <xf numFmtId="3" fontId="4" fillId="0" borderId="0" xfId="47" applyNumberFormat="1" applyFont="1" applyFill="1" applyBorder="1" applyAlignment="1">
      <alignment horizontal="center" vertical="center"/>
    </xf>
    <xf numFmtId="0" fontId="5" fillId="0" borderId="0" xfId="0" applyNumberFormat="1" applyFont="1" applyFill="1" applyBorder="1" applyAlignment="1" quotePrefix="1">
      <alignment vertical="center"/>
    </xf>
    <xf numFmtId="164" fontId="5" fillId="0" borderId="0" xfId="47" applyNumberFormat="1" applyFont="1" applyFill="1" applyBorder="1" applyAlignment="1">
      <alignment horizontal="center" vertical="center"/>
    </xf>
    <xf numFmtId="164" fontId="5" fillId="0" borderId="0" xfId="47" applyNumberFormat="1" applyFont="1" applyFill="1" applyBorder="1" applyAlignment="1" quotePrefix="1">
      <alignment horizontal="center" vertical="center"/>
    </xf>
    <xf numFmtId="164"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164" fontId="4" fillId="0" borderId="0" xfId="47" applyNumberFormat="1" applyFont="1" applyFill="1" applyBorder="1" applyAlignment="1">
      <alignment horizontal="center" vertical="center"/>
    </xf>
    <xf numFmtId="164" fontId="4" fillId="0" borderId="0" xfId="47" applyNumberFormat="1" applyFont="1" applyFill="1" applyBorder="1" applyAlignment="1" quotePrefix="1">
      <alignment horizontal="center" vertical="center"/>
    </xf>
    <xf numFmtId="164" fontId="4"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0"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64" fontId="5" fillId="0" borderId="0" xfId="47" applyNumberFormat="1" applyFont="1" applyFill="1" applyBorder="1" applyAlignment="1">
      <alignment vertical="center"/>
    </xf>
    <xf numFmtId="43" fontId="5" fillId="0" borderId="0" xfId="47" applyFont="1" applyFill="1" applyAlignment="1">
      <alignment vertical="center"/>
    </xf>
    <xf numFmtId="3" fontId="5" fillId="0" borderId="0" xfId="47" applyNumberFormat="1" applyFont="1" applyFill="1" applyBorder="1" applyAlignment="1">
      <alignment horizontal="center" vertical="center"/>
    </xf>
    <xf numFmtId="0" fontId="5" fillId="0" borderId="11" xfId="0" applyNumberFormat="1" applyFont="1" applyFill="1" applyBorder="1" applyAlignment="1">
      <alignment vertical="center"/>
    </xf>
    <xf numFmtId="0" fontId="5" fillId="0" borderId="12" xfId="0" applyNumberFormat="1" applyFont="1" applyFill="1" applyBorder="1" applyAlignment="1" quotePrefix="1">
      <alignmen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9" fontId="5" fillId="0" borderId="0" xfId="54" applyNumberFormat="1" applyFont="1" applyFill="1" applyBorder="1" applyAlignment="1">
      <alignment horizontal="center" vertical="center"/>
    </xf>
    <xf numFmtId="0" fontId="4" fillId="0" borderId="0" xfId="0" applyFont="1" applyFill="1" applyBorder="1" applyAlignment="1">
      <alignment horizontal="center" vertical="center" wrapText="1"/>
    </xf>
    <xf numFmtId="196" fontId="5" fillId="0" borderId="0" xfId="0" applyNumberFormat="1" applyFont="1" applyFill="1" applyBorder="1" applyAlignment="1">
      <alignment horizontal="center" vertical="center"/>
    </xf>
    <xf numFmtId="196" fontId="5" fillId="0" borderId="0" xfId="47" applyNumberFormat="1" applyFont="1" applyFill="1" applyBorder="1" applyAlignment="1">
      <alignment horizontal="center" vertical="center"/>
    </xf>
    <xf numFmtId="164" fontId="5" fillId="0" borderId="0" xfId="0" applyNumberFormat="1" applyFont="1" applyFill="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0" xfId="0" applyFont="1" applyFill="1" applyBorder="1" applyAlignment="1">
      <alignment horizontal="center"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4" applyFont="1" applyFill="1" applyBorder="1" applyAlignment="1">
      <alignment vertical="center"/>
    </xf>
    <xf numFmtId="0" fontId="4" fillId="0" borderId="10" xfId="0" applyFont="1" applyFill="1" applyBorder="1" applyAlignment="1">
      <alignment horizontal="left" vertical="center"/>
    </xf>
    <xf numFmtId="164" fontId="4" fillId="0" borderId="10" xfId="47" applyNumberFormat="1" applyFont="1" applyFill="1" applyBorder="1" applyAlignment="1">
      <alignment horizontal="center" vertical="center" wrapText="1"/>
    </xf>
    <xf numFmtId="164" fontId="4" fillId="0" borderId="10" xfId="47"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5" fillId="0" borderId="11" xfId="0" applyFont="1" applyFill="1" applyBorder="1" applyAlignment="1">
      <alignment vertical="center" wrapText="1"/>
    </xf>
    <xf numFmtId="1" fontId="5" fillId="0" borderId="11" xfId="54"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5" fillId="0" borderId="12" xfId="0" applyFont="1" applyFill="1" applyBorder="1" applyAlignment="1">
      <alignment vertical="center"/>
    </xf>
    <xf numFmtId="1" fontId="5" fillId="0" borderId="12" xfId="54" applyNumberFormat="1" applyFont="1" applyFill="1" applyBorder="1" applyAlignment="1">
      <alignment horizontal="center" vertical="center"/>
    </xf>
    <xf numFmtId="3" fontId="5" fillId="0" borderId="12" xfId="0" applyNumberFormat="1" applyFont="1" applyFill="1" applyBorder="1" applyAlignment="1">
      <alignment horizontal="center" vertical="center" wrapText="1"/>
    </xf>
    <xf numFmtId="0" fontId="5" fillId="0" borderId="13" xfId="0" applyFont="1" applyFill="1" applyBorder="1" applyAlignment="1">
      <alignment vertical="center"/>
    </xf>
    <xf numFmtId="1" fontId="5" fillId="0" borderId="13" xfId="54" applyNumberFormat="1" applyFont="1" applyFill="1" applyBorder="1" applyAlignment="1">
      <alignment horizontal="center" vertical="center"/>
    </xf>
    <xf numFmtId="3" fontId="5" fillId="0" borderId="13" xfId="0" applyNumberFormat="1" applyFont="1" applyFill="1" applyBorder="1" applyAlignment="1">
      <alignment horizontal="center" vertical="center" wrapText="1"/>
    </xf>
    <xf numFmtId="9" fontId="5" fillId="0" borderId="0" xfId="54" applyFont="1" applyFill="1" applyBorder="1" applyAlignment="1">
      <alignment horizontal="center" vertical="center"/>
    </xf>
    <xf numFmtId="1" fontId="4" fillId="0" borderId="10" xfId="54"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64" fontId="4" fillId="0" borderId="0" xfId="47" applyNumberFormat="1"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164" fontId="5" fillId="0" borderId="0" xfId="47" applyNumberFormat="1" applyFont="1" applyFill="1" applyBorder="1" applyAlignment="1">
      <alignment horizontal="center" vertical="center" wrapText="1"/>
    </xf>
    <xf numFmtId="196" fontId="5" fillId="0" borderId="0" xfId="0" applyNumberFormat="1" applyFont="1" applyFill="1" applyBorder="1" applyAlignment="1">
      <alignment vertical="center"/>
    </xf>
    <xf numFmtId="9" fontId="5" fillId="0" borderId="0" xfId="0" applyNumberFormat="1" applyFont="1" applyFill="1" applyBorder="1" applyAlignment="1">
      <alignment vertical="center" wrapText="1"/>
    </xf>
    <xf numFmtId="0" fontId="5" fillId="0" borderId="11" xfId="0" applyFont="1" applyFill="1" applyBorder="1" applyAlignment="1">
      <alignment vertical="center"/>
    </xf>
    <xf numFmtId="1" fontId="5" fillId="0" borderId="11" xfId="47"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4" fillId="0" borderId="11" xfId="0" applyFont="1" applyFill="1" applyBorder="1" applyAlignment="1">
      <alignment horizontal="left" vertical="center"/>
    </xf>
    <xf numFmtId="1" fontId="4" fillId="0" borderId="11" xfId="54" applyNumberFormat="1" applyFont="1" applyFill="1" applyBorder="1" applyAlignment="1">
      <alignment horizontal="center" vertical="center"/>
    </xf>
    <xf numFmtId="1" fontId="4" fillId="0" borderId="11" xfId="54" applyNumberFormat="1" applyFont="1" applyFill="1" applyBorder="1" applyAlignment="1">
      <alignment horizontal="center" vertical="center" wrapText="1"/>
    </xf>
    <xf numFmtId="205" fontId="4" fillId="0" borderId="11" xfId="0" applyNumberFormat="1" applyFont="1" applyFill="1" applyBorder="1" applyAlignment="1">
      <alignment horizontal="center" vertical="center" wrapText="1"/>
    </xf>
    <xf numFmtId="0" fontId="5" fillId="0" borderId="12" xfId="0" applyFont="1" applyFill="1" applyBorder="1" applyAlignment="1">
      <alignment horizontal="left" vertical="center"/>
    </xf>
    <xf numFmtId="1" fontId="4" fillId="0" borderId="12" xfId="54" applyNumberFormat="1" applyFont="1" applyFill="1" applyBorder="1" applyAlignment="1">
      <alignment horizontal="center" vertical="center"/>
    </xf>
    <xf numFmtId="1" fontId="4" fillId="0" borderId="12" xfId="54" applyNumberFormat="1" applyFont="1" applyFill="1" applyBorder="1" applyAlignment="1">
      <alignment horizontal="center" vertical="center" wrapText="1"/>
    </xf>
    <xf numFmtId="205" fontId="4" fillId="0" borderId="12"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1" fontId="5" fillId="0" borderId="13" xfId="54" applyNumberFormat="1" applyFont="1" applyFill="1" applyBorder="1" applyAlignment="1">
      <alignment horizontal="center" vertical="center" wrapText="1"/>
    </xf>
    <xf numFmtId="205" fontId="5" fillId="0" borderId="13" xfId="0" applyNumberFormat="1" applyFont="1" applyFill="1" applyBorder="1" applyAlignment="1">
      <alignment horizontal="center" vertical="center" wrapText="1"/>
    </xf>
    <xf numFmtId="1" fontId="4" fillId="0" borderId="10" xfId="54" applyNumberFormat="1" applyFont="1" applyFill="1" applyBorder="1" applyAlignment="1">
      <alignment horizontal="center" vertical="center"/>
    </xf>
    <xf numFmtId="205" fontId="4" fillId="0" borderId="10"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wrapText="1"/>
    </xf>
    <xf numFmtId="1" fontId="5" fillId="0" borderId="12" xfId="54" applyNumberFormat="1" applyFont="1" applyFill="1" applyBorder="1" applyAlignment="1">
      <alignment horizontal="center" vertical="center" wrapText="1"/>
    </xf>
    <xf numFmtId="205" fontId="5"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3" fontId="4" fillId="0" borderId="0" xfId="47" applyNumberFormat="1" applyFont="1" applyFill="1" applyBorder="1" applyAlignment="1">
      <alignment horizontal="center" vertical="center" wrapText="1"/>
    </xf>
    <xf numFmtId="164" fontId="4" fillId="0" borderId="0" xfId="47"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196" fontId="5" fillId="0" borderId="0" xfId="47" applyNumberFormat="1" applyFont="1" applyFill="1" applyBorder="1" applyAlignment="1">
      <alignment vertical="center"/>
    </xf>
    <xf numFmtId="9" fontId="5" fillId="0" borderId="0" xfId="54" applyFont="1" applyFill="1" applyAlignment="1">
      <alignment vertical="center"/>
    </xf>
    <xf numFmtId="1"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9" fontId="4" fillId="0" borderId="0" xfId="47" applyNumberFormat="1" applyFont="1" applyFill="1" applyBorder="1" applyAlignment="1">
      <alignment horizontal="center" vertical="center"/>
    </xf>
    <xf numFmtId="9" fontId="4" fillId="0" borderId="0" xfId="0" applyNumberFormat="1" applyFont="1" applyFill="1" applyBorder="1" applyAlignment="1">
      <alignment vertical="center"/>
    </xf>
    <xf numFmtId="196" fontId="4" fillId="0" borderId="0" xfId="47" applyNumberFormat="1"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quotePrefix="1">
      <alignment horizontal="left" vertical="center"/>
    </xf>
    <xf numFmtId="3" fontId="5" fillId="0" borderId="10" xfId="47" applyNumberFormat="1" applyFont="1" applyFill="1" applyBorder="1" applyAlignment="1">
      <alignment horizontal="center" vertical="center"/>
    </xf>
    <xf numFmtId="0" fontId="4" fillId="0" borderId="10" xfId="0" applyNumberFormat="1" applyFont="1" applyFill="1" applyBorder="1" applyAlignment="1" quotePrefix="1">
      <alignment horizontal="left" vertical="center"/>
    </xf>
    <xf numFmtId="3" fontId="4" fillId="0" borderId="10" xfId="47" applyNumberFormat="1" applyFont="1" applyFill="1" applyBorder="1" applyAlignment="1">
      <alignment horizontal="center" vertical="center"/>
    </xf>
    <xf numFmtId="9" fontId="5" fillId="0" borderId="10" xfId="54" applyNumberFormat="1" applyFont="1" applyFill="1" applyBorder="1" applyAlignment="1">
      <alignment horizontal="center" vertical="center"/>
    </xf>
    <xf numFmtId="9" fontId="5" fillId="0" borderId="10" xfId="54" applyFont="1" applyFill="1" applyBorder="1" applyAlignment="1">
      <alignment horizontal="center" vertical="center"/>
    </xf>
    <xf numFmtId="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horizontal="right" vertical="center"/>
    </xf>
    <xf numFmtId="9" fontId="5" fillId="0" borderId="10" xfId="0" applyNumberFormat="1" applyFont="1" applyFill="1" applyBorder="1" applyAlignment="1">
      <alignment horizontal="center" vertical="center"/>
    </xf>
    <xf numFmtId="0" fontId="24"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0" fontId="4" fillId="0" borderId="10" xfId="0" applyFont="1" applyFill="1" applyBorder="1" applyAlignment="1">
      <alignment vertical="center"/>
    </xf>
    <xf numFmtId="9"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10" fontId="5" fillId="0" borderId="0" xfId="0" applyNumberFormat="1" applyFont="1" applyFill="1" applyAlignment="1">
      <alignment vertical="center"/>
    </xf>
    <xf numFmtId="164" fontId="5" fillId="0" borderId="10" xfId="47" applyNumberFormat="1" applyFont="1" applyFill="1" applyBorder="1" applyAlignment="1">
      <alignment horizontal="center" vertical="center"/>
    </xf>
    <xf numFmtId="164" fontId="5" fillId="0" borderId="10" xfId="47" applyNumberFormat="1" applyFont="1" applyFill="1" applyBorder="1" applyAlignment="1">
      <alignment vertical="center"/>
    </xf>
    <xf numFmtId="0" fontId="4" fillId="0" borderId="0" xfId="0" applyFont="1" applyFill="1" applyBorder="1" applyAlignment="1">
      <alignment horizontal="right" vertical="center"/>
    </xf>
    <xf numFmtId="0" fontId="5" fillId="0" borderId="11" xfId="0" applyFont="1" applyFill="1" applyBorder="1" applyAlignment="1">
      <alignment horizontal="left" vertical="center"/>
    </xf>
    <xf numFmtId="1" fontId="5" fillId="0" borderId="11"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0" xfId="54" applyNumberFormat="1" applyFont="1" applyFill="1" applyBorder="1" applyAlignment="1">
      <alignment vertical="center"/>
    </xf>
    <xf numFmtId="1" fontId="5" fillId="0" borderId="0" xfId="54" applyNumberFormat="1" applyFont="1" applyFill="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4"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2" fontId="5" fillId="0" borderId="0" xfId="0" applyNumberFormat="1" applyFont="1" applyFill="1" applyAlignment="1">
      <alignment vertical="center"/>
    </xf>
    <xf numFmtId="0" fontId="5" fillId="0"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18" xfId="0" applyFont="1" applyFill="1" applyBorder="1" applyAlignment="1">
      <alignment horizontal="center" vertical="center" wrapText="1"/>
    </xf>
    <xf numFmtId="0" fontId="5" fillId="0" borderId="11"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textRotation="90" wrapText="1"/>
    </xf>
    <xf numFmtId="0" fontId="4" fillId="0" borderId="25"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xf>
    <xf numFmtId="2" fontId="4" fillId="0" borderId="11" xfId="0" applyNumberFormat="1" applyFont="1" applyFill="1" applyBorder="1" applyAlignment="1">
      <alignment horizontal="center" vertical="center" textRotation="90"/>
    </xf>
    <xf numFmtId="0" fontId="5"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198" fontId="4" fillId="0" borderId="10" xfId="0" applyNumberFormat="1" applyFont="1" applyFill="1" applyBorder="1" applyAlignment="1">
      <alignment horizontal="right" vertical="center"/>
    </xf>
    <xf numFmtId="198" fontId="4" fillId="0" borderId="29" xfId="0" applyNumberFormat="1" applyFont="1" applyFill="1" applyBorder="1" applyAlignment="1">
      <alignment horizontal="right" vertical="center"/>
    </xf>
    <xf numFmtId="198" fontId="4" fillId="0" borderId="19" xfId="0" applyNumberFormat="1" applyFont="1" applyFill="1" applyBorder="1" applyAlignment="1">
      <alignment horizontal="right" vertical="center"/>
    </xf>
    <xf numFmtId="166" fontId="4" fillId="0" borderId="30" xfId="54" applyNumberFormat="1" applyFont="1" applyFill="1" applyBorder="1" applyAlignment="1" quotePrefix="1">
      <alignment horizontal="right" vertical="center"/>
    </xf>
    <xf numFmtId="166" fontId="4" fillId="0" borderId="27" xfId="54" applyNumberFormat="1" applyFont="1" applyFill="1" applyBorder="1" applyAlignment="1" quotePrefix="1">
      <alignment horizontal="right" vertical="center"/>
    </xf>
    <xf numFmtId="199" fontId="4" fillId="0" borderId="18" xfId="54" applyNumberFormat="1" applyFont="1" applyFill="1" applyBorder="1" applyAlignment="1">
      <alignment vertical="center"/>
    </xf>
    <xf numFmtId="199" fontId="4" fillId="0" borderId="10" xfId="54" applyNumberFormat="1" applyFont="1" applyFill="1" applyBorder="1" applyAlignment="1">
      <alignment vertical="center"/>
    </xf>
    <xf numFmtId="166" fontId="4" fillId="0" borderId="0" xfId="54" applyNumberFormat="1" applyFont="1" applyFill="1" applyBorder="1" applyAlignment="1" quotePrefix="1">
      <alignment horizontal="right" vertical="center"/>
    </xf>
    <xf numFmtId="198" fontId="5" fillId="0" borderId="12" xfId="0" applyNumberFormat="1" applyFont="1" applyFill="1" applyBorder="1" applyAlignment="1">
      <alignment horizontal="right" vertical="center"/>
    </xf>
    <xf numFmtId="198" fontId="5" fillId="0" borderId="31" xfId="0" applyNumberFormat="1" applyFont="1" applyFill="1" applyBorder="1" applyAlignment="1">
      <alignment horizontal="right" vertical="center"/>
    </xf>
    <xf numFmtId="198" fontId="5" fillId="0" borderId="11" xfId="0" applyNumberFormat="1" applyFont="1" applyFill="1" applyBorder="1" applyAlignment="1">
      <alignment horizontal="right" vertical="center"/>
    </xf>
    <xf numFmtId="198" fontId="5" fillId="0" borderId="25" xfId="0" applyNumberFormat="1" applyFont="1" applyFill="1" applyBorder="1" applyAlignment="1">
      <alignment horizontal="right" vertical="center"/>
    </xf>
    <xf numFmtId="208" fontId="5" fillId="0" borderId="32" xfId="0" applyNumberFormat="1" applyFont="1" applyFill="1" applyBorder="1" applyAlignment="1">
      <alignment horizontal="right" vertical="center"/>
    </xf>
    <xf numFmtId="166" fontId="5" fillId="0" borderId="24" xfId="0" applyNumberFormat="1" applyFont="1" applyFill="1" applyBorder="1" applyAlignment="1">
      <alignment horizontal="right" vertical="center"/>
    </xf>
    <xf numFmtId="199" fontId="5" fillId="0" borderId="33" xfId="54" applyNumberFormat="1" applyFont="1" applyFill="1" applyBorder="1" applyAlignment="1">
      <alignment vertical="center"/>
    </xf>
    <xf numFmtId="199" fontId="5" fillId="0" borderId="12" xfId="54" applyNumberFormat="1" applyFont="1" applyFill="1" applyBorder="1" applyAlignment="1">
      <alignment vertical="center"/>
    </xf>
    <xf numFmtId="166" fontId="5" fillId="0" borderId="0" xfId="0" applyNumberFormat="1" applyFont="1" applyFill="1" applyBorder="1" applyAlignment="1">
      <alignment horizontal="right" vertical="center"/>
    </xf>
    <xf numFmtId="198" fontId="5" fillId="0" borderId="34" xfId="0" applyNumberFormat="1" applyFont="1" applyFill="1" applyBorder="1" applyAlignment="1">
      <alignment horizontal="right" vertical="center"/>
    </xf>
    <xf numFmtId="209" fontId="5" fillId="0" borderId="31" xfId="0" applyNumberFormat="1" applyFont="1" applyFill="1" applyBorder="1" applyAlignment="1">
      <alignment horizontal="right" vertical="center"/>
    </xf>
    <xf numFmtId="49" fontId="5" fillId="0" borderId="31" xfId="0" applyNumberFormat="1" applyFont="1" applyFill="1" applyBorder="1" applyAlignment="1" quotePrefix="1">
      <alignment horizontal="center" vertical="center"/>
    </xf>
    <xf numFmtId="166" fontId="5" fillId="0" borderId="32" xfId="0" applyNumberFormat="1" applyFont="1" applyFill="1" applyBorder="1" applyAlignment="1">
      <alignment horizontal="right" vertical="center"/>
    </xf>
    <xf numFmtId="49" fontId="5" fillId="0" borderId="34" xfId="0" applyNumberFormat="1" applyFont="1" applyFill="1" applyBorder="1" applyAlignment="1" quotePrefix="1">
      <alignment horizontal="center" vertical="center"/>
    </xf>
    <xf numFmtId="198" fontId="5" fillId="0" borderId="13" xfId="0" applyNumberFormat="1" applyFont="1" applyFill="1" applyBorder="1" applyAlignment="1">
      <alignment horizontal="right" vertical="center"/>
    </xf>
    <xf numFmtId="198" fontId="5" fillId="0" borderId="20" xfId="0" applyNumberFormat="1" applyFont="1" applyFill="1" applyBorder="1" applyAlignment="1">
      <alignment horizontal="right" vertical="center"/>
    </xf>
    <xf numFmtId="198" fontId="5" fillId="0" borderId="35" xfId="0" applyNumberFormat="1" applyFont="1" applyFill="1" applyBorder="1" applyAlignment="1">
      <alignment horizontal="right" vertical="center"/>
    </xf>
    <xf numFmtId="164" fontId="5" fillId="0" borderId="20" xfId="0" applyNumberFormat="1" applyFont="1" applyFill="1" applyBorder="1" applyAlignment="1" quotePrefix="1">
      <alignment horizontal="center" vertical="center"/>
    </xf>
    <xf numFmtId="164" fontId="5" fillId="0" borderId="35" xfId="0" applyNumberFormat="1" applyFont="1" applyFill="1" applyBorder="1" applyAlignment="1" quotePrefix="1">
      <alignment horizontal="center" vertical="center"/>
    </xf>
    <xf numFmtId="164" fontId="4" fillId="0" borderId="29" xfId="0" applyNumberFormat="1" applyFont="1" applyFill="1" applyBorder="1" applyAlignment="1">
      <alignment horizontal="right" vertical="center"/>
    </xf>
    <xf numFmtId="164" fontId="5" fillId="0" borderId="0" xfId="47" applyNumberFormat="1" applyFont="1" applyFill="1" applyBorder="1" applyAlignment="1">
      <alignment horizontal="right" vertical="center"/>
    </xf>
    <xf numFmtId="0" fontId="32" fillId="0" borderId="12" xfId="0" applyFont="1" applyFill="1" applyBorder="1" applyAlignment="1">
      <alignment horizontal="left" vertical="center" wrapText="1"/>
    </xf>
    <xf numFmtId="198" fontId="4" fillId="0" borderId="12" xfId="0" applyNumberFormat="1" applyFont="1" applyFill="1" applyBorder="1" applyAlignment="1">
      <alignment horizontal="right" vertical="center"/>
    </xf>
    <xf numFmtId="198" fontId="4" fillId="0" borderId="31" xfId="0" applyNumberFormat="1" applyFont="1" applyFill="1" applyBorder="1" applyAlignment="1">
      <alignment horizontal="right" vertical="center"/>
    </xf>
    <xf numFmtId="198" fontId="4" fillId="0" borderId="34" xfId="0" applyNumberFormat="1" applyFont="1" applyFill="1" applyBorder="1" applyAlignment="1">
      <alignment horizontal="right" vertical="center"/>
    </xf>
    <xf numFmtId="166" fontId="4" fillId="0" borderId="32" xfId="54" applyNumberFormat="1" applyFont="1" applyFill="1" applyBorder="1" applyAlignment="1" quotePrefix="1">
      <alignment horizontal="right" vertical="center"/>
    </xf>
    <xf numFmtId="166" fontId="4" fillId="0" borderId="24" xfId="54" applyNumberFormat="1" applyFont="1" applyFill="1" applyBorder="1" applyAlignment="1" quotePrefix="1">
      <alignment horizontal="right" vertical="center"/>
    </xf>
    <xf numFmtId="199" fontId="4" fillId="0" borderId="33" xfId="54" applyNumberFormat="1" applyFont="1" applyFill="1" applyBorder="1" applyAlignment="1">
      <alignment vertical="center"/>
    </xf>
    <xf numFmtId="199" fontId="4" fillId="0" borderId="12" xfId="54" applyNumberFormat="1" applyFont="1" applyFill="1" applyBorder="1" applyAlignment="1">
      <alignment vertical="center"/>
    </xf>
    <xf numFmtId="164" fontId="4" fillId="0" borderId="31" xfId="0" applyNumberFormat="1" applyFont="1" applyFill="1" applyBorder="1" applyAlignment="1">
      <alignment horizontal="center" vertical="center"/>
    </xf>
    <xf numFmtId="198" fontId="4" fillId="0" borderId="34" xfId="0" applyNumberFormat="1" applyFont="1" applyFill="1" applyBorder="1" applyAlignment="1">
      <alignment horizontal="center" vertical="center"/>
    </xf>
    <xf numFmtId="49" fontId="5" fillId="0" borderId="12" xfId="47" applyNumberFormat="1" applyFont="1" applyFill="1" applyBorder="1" applyAlignment="1" quotePrefix="1">
      <alignment horizontal="center" vertical="center"/>
    </xf>
    <xf numFmtId="49" fontId="5" fillId="0" borderId="12" xfId="47" applyNumberFormat="1" applyFont="1" applyFill="1" applyBorder="1" applyAlignment="1">
      <alignment horizontal="center" vertical="center"/>
    </xf>
    <xf numFmtId="49" fontId="5" fillId="0" borderId="31" xfId="47" applyNumberFormat="1" applyFont="1" applyFill="1" applyBorder="1" applyAlignment="1" quotePrefix="1">
      <alignment horizontal="center" vertical="center"/>
    </xf>
    <xf numFmtId="49" fontId="5" fillId="0" borderId="34" xfId="47" applyNumberFormat="1" applyFont="1" applyFill="1" applyBorder="1" applyAlignment="1" quotePrefix="1">
      <alignment horizontal="center" vertical="center"/>
    </xf>
    <xf numFmtId="9" fontId="5" fillId="0" borderId="32" xfId="0" applyNumberFormat="1" applyFont="1" applyFill="1" applyBorder="1" applyAlignment="1">
      <alignment horizontal="right" vertical="center"/>
    </xf>
    <xf numFmtId="199" fontId="5" fillId="0" borderId="24" xfId="54" applyNumberFormat="1" applyFont="1" applyFill="1" applyBorder="1" applyAlignment="1" quotePrefix="1">
      <alignment horizontal="right" vertical="center"/>
    </xf>
    <xf numFmtId="167" fontId="5" fillId="0" borderId="31" xfId="0" applyNumberFormat="1" applyFont="1" applyFill="1" applyBorder="1" applyAlignment="1">
      <alignment horizontal="right" vertical="center"/>
    </xf>
    <xf numFmtId="164" fontId="5" fillId="0" borderId="31" xfId="0" applyNumberFormat="1" applyFont="1" applyFill="1" applyBorder="1" applyAlignment="1">
      <alignment horizontal="center" vertical="center"/>
    </xf>
    <xf numFmtId="198" fontId="5" fillId="0" borderId="34" xfId="0" applyNumberFormat="1" applyFont="1" applyFill="1" applyBorder="1" applyAlignment="1">
      <alignment horizontal="center" vertical="center"/>
    </xf>
    <xf numFmtId="43" fontId="5" fillId="0" borderId="0" xfId="47" applyFont="1" applyFill="1" applyBorder="1" applyAlignment="1">
      <alignment vertical="center"/>
    </xf>
    <xf numFmtId="198" fontId="5" fillId="0" borderId="12" xfId="0" applyNumberFormat="1" applyFont="1" applyFill="1" applyBorder="1" applyAlignment="1">
      <alignment horizontal="center" vertical="center"/>
    </xf>
    <xf numFmtId="198" fontId="5" fillId="0" borderId="31" xfId="0" applyNumberFormat="1" applyFont="1" applyFill="1" applyBorder="1" applyAlignment="1">
      <alignment horizontal="center" vertical="center"/>
    </xf>
    <xf numFmtId="167" fontId="5" fillId="0" borderId="20" xfId="0" applyNumberFormat="1" applyFont="1" applyFill="1" applyBorder="1" applyAlignment="1">
      <alignment horizontal="right" vertical="center"/>
    </xf>
    <xf numFmtId="164" fontId="5" fillId="0" borderId="20" xfId="0" applyNumberFormat="1" applyFont="1" applyFill="1" applyBorder="1" applyAlignment="1">
      <alignment horizontal="center" vertical="center"/>
    </xf>
    <xf numFmtId="198" fontId="5" fillId="0" borderId="35" xfId="0" applyNumberFormat="1" applyFont="1" applyFill="1" applyBorder="1" applyAlignment="1">
      <alignment horizontal="center" vertical="center"/>
    </xf>
    <xf numFmtId="166" fontId="5" fillId="0" borderId="36" xfId="0" applyNumberFormat="1" applyFont="1" applyFill="1" applyBorder="1" applyAlignment="1">
      <alignment horizontal="right" vertical="center"/>
    </xf>
    <xf numFmtId="166" fontId="5" fillId="0" borderId="23" xfId="0" applyNumberFormat="1" applyFont="1" applyFill="1" applyBorder="1" applyAlignment="1">
      <alignment horizontal="right" vertical="center"/>
    </xf>
    <xf numFmtId="199" fontId="5" fillId="0" borderId="22" xfId="54" applyNumberFormat="1" applyFont="1" applyFill="1" applyBorder="1" applyAlignment="1">
      <alignment vertical="center"/>
    </xf>
    <xf numFmtId="199" fontId="5" fillId="0" borderId="13" xfId="54" applyNumberFormat="1" applyFont="1" applyFill="1" applyBorder="1" applyAlignment="1">
      <alignment vertical="center"/>
    </xf>
    <xf numFmtId="0" fontId="5" fillId="0" borderId="0" xfId="0" applyFont="1" applyFill="1" applyBorder="1" applyAlignment="1">
      <alignment horizontal="right" vertical="center"/>
    </xf>
    <xf numFmtId="9" fontId="5" fillId="0" borderId="0" xfId="54"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166" fontId="5" fillId="0" borderId="0" xfId="54" applyNumberFormat="1" applyFont="1" applyFill="1" applyBorder="1" applyAlignment="1">
      <alignment vertical="center"/>
    </xf>
    <xf numFmtId="3" fontId="5" fillId="0" borderId="0" xfId="0" applyNumberFormat="1" applyFont="1" applyFill="1" applyBorder="1" applyAlignment="1">
      <alignment horizontal="right" vertical="center"/>
    </xf>
    <xf numFmtId="0" fontId="5" fillId="0" borderId="0" xfId="0" applyFont="1" applyFill="1" applyBorder="1" applyAlignment="1" quotePrefix="1">
      <alignment horizontal="right" vertical="center"/>
    </xf>
    <xf numFmtId="0" fontId="32" fillId="0" borderId="0" xfId="0" applyFont="1" applyFill="1" applyBorder="1" applyAlignment="1">
      <alignment horizontal="left" vertical="center" wrapText="1"/>
    </xf>
    <xf numFmtId="3" fontId="24" fillId="0" borderId="0" xfId="0" applyNumberFormat="1" applyFont="1" applyFill="1" applyBorder="1" applyAlignment="1">
      <alignment horizontal="right" vertical="center"/>
    </xf>
    <xf numFmtId="0" fontId="4" fillId="0" borderId="0" xfId="0" applyFont="1" applyFill="1" applyAlignment="1">
      <alignment vertical="center" wrapText="1"/>
    </xf>
    <xf numFmtId="0" fontId="5" fillId="0" borderId="0" xfId="0" applyFont="1" applyFill="1" applyAlignment="1">
      <alignment vertical="center"/>
    </xf>
    <xf numFmtId="0" fontId="4" fillId="0" borderId="21" xfId="0" applyFont="1" applyFill="1" applyBorder="1" applyAlignment="1">
      <alignment horizontal="right" vertical="center"/>
    </xf>
    <xf numFmtId="1" fontId="5" fillId="0" borderId="10" xfId="0" applyNumberFormat="1" applyFont="1" applyFill="1" applyBorder="1" applyAlignment="1">
      <alignment horizontal="center" vertical="center"/>
    </xf>
    <xf numFmtId="0" fontId="4" fillId="0" borderId="0" xfId="0" applyFont="1" applyFill="1" applyAlignment="1">
      <alignment vertical="center" wrapText="1"/>
    </xf>
    <xf numFmtId="9" fontId="5" fillId="0" borderId="10" xfId="54" applyFont="1" applyFill="1" applyBorder="1" applyAlignment="1">
      <alignment horizontal="center" vertical="center" wrapText="1"/>
    </xf>
    <xf numFmtId="0" fontId="5" fillId="0" borderId="0" xfId="47" applyNumberFormat="1" applyFont="1" applyFill="1" applyBorder="1" applyAlignment="1">
      <alignment horizontal="right" vertical="center"/>
    </xf>
    <xf numFmtId="0" fontId="5" fillId="0" borderId="0" xfId="0" applyFont="1" applyFill="1" applyAlignment="1">
      <alignment vertical="center" wrapText="1"/>
    </xf>
    <xf numFmtId="0" fontId="5" fillId="0" borderId="10" xfId="0" applyFont="1" applyFill="1" applyBorder="1" applyAlignment="1">
      <alignment horizontal="center" vertical="center" textRotation="90"/>
    </xf>
    <xf numFmtId="1" fontId="5" fillId="0" borderId="10" xfId="54"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vertical="center"/>
    </xf>
    <xf numFmtId="1" fontId="5" fillId="0" borderId="0" xfId="54" applyNumberFormat="1" applyFont="1" applyFill="1" applyBorder="1" applyAlignment="1">
      <alignment horizontal="center" vertical="center"/>
    </xf>
    <xf numFmtId="1" fontId="5" fillId="0" borderId="10" xfId="54" applyNumberFormat="1" applyFont="1" applyFill="1" applyBorder="1" applyAlignment="1">
      <alignment horizontal="center" vertical="center" wrapText="1"/>
    </xf>
    <xf numFmtId="0" fontId="24" fillId="0" borderId="0" xfId="0" applyFont="1" applyFill="1" applyBorder="1" applyAlignment="1">
      <alignment horizontal="right" vertical="center"/>
    </xf>
    <xf numFmtId="166" fontId="5" fillId="0" borderId="0" xfId="54" applyNumberFormat="1" applyFont="1" applyFill="1" applyAlignment="1">
      <alignment vertical="center"/>
    </xf>
    <xf numFmtId="2" fontId="5" fillId="0" borderId="0" xfId="0" applyNumberFormat="1" applyFont="1" applyFill="1" applyAlignment="1">
      <alignment horizontal="right" vertical="center"/>
    </xf>
    <xf numFmtId="2" fontId="4" fillId="0" borderId="10"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193" fontId="4" fillId="0" borderId="11" xfId="54" applyNumberFormat="1" applyFont="1" applyFill="1" applyBorder="1" applyAlignment="1">
      <alignment vertical="center"/>
    </xf>
    <xf numFmtId="191" fontId="5" fillId="0" borderId="17" xfId="0" applyNumberFormat="1" applyFont="1" applyFill="1" applyBorder="1" applyAlignment="1">
      <alignment horizontal="right" vertical="center"/>
    </xf>
    <xf numFmtId="3" fontId="4" fillId="0" borderId="16"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93" fontId="5" fillId="0" borderId="12" xfId="0" applyNumberFormat="1" applyFont="1" applyFill="1" applyBorder="1" applyAlignment="1">
      <alignment vertical="center"/>
    </xf>
    <xf numFmtId="193" fontId="5" fillId="0" borderId="12" xfId="54" applyNumberFormat="1" applyFont="1" applyFill="1" applyBorder="1" applyAlignment="1">
      <alignment vertical="center"/>
    </xf>
    <xf numFmtId="191" fontId="5" fillId="0" borderId="24" xfId="54" applyNumberFormat="1" applyFont="1" applyFill="1" applyBorder="1" applyAlignment="1">
      <alignment horizontal="right" vertical="center"/>
    </xf>
    <xf numFmtId="3" fontId="5" fillId="0" borderId="33" xfId="0" applyNumberFormat="1" applyFont="1" applyFill="1" applyBorder="1" applyAlignment="1">
      <alignment horizontal="center" vertical="center"/>
    </xf>
    <xf numFmtId="191" fontId="5" fillId="0" borderId="34" xfId="54" applyNumberFormat="1" applyFont="1" applyFill="1" applyBorder="1" applyAlignment="1">
      <alignment horizontal="right" vertical="center"/>
    </xf>
    <xf numFmtId="191" fontId="5" fillId="0" borderId="24" xfId="0" applyNumberFormat="1" applyFont="1" applyFill="1" applyBorder="1" applyAlignment="1">
      <alignment horizontal="right" vertical="center"/>
    </xf>
    <xf numFmtId="191" fontId="5" fillId="0" borderId="34" xfId="0" applyNumberFormat="1" applyFont="1" applyFill="1" applyBorder="1" applyAlignment="1">
      <alignment horizontal="right" vertical="center"/>
    </xf>
    <xf numFmtId="0" fontId="5" fillId="0" borderId="13" xfId="0" applyFont="1" applyFill="1" applyBorder="1" applyAlignment="1">
      <alignment horizontal="left" vertical="center" wrapText="1"/>
    </xf>
    <xf numFmtId="193" fontId="5" fillId="0" borderId="13" xfId="0" applyNumberFormat="1" applyFont="1" applyFill="1" applyBorder="1" applyAlignment="1">
      <alignment vertical="center"/>
    </xf>
    <xf numFmtId="193" fontId="5" fillId="0" borderId="13" xfId="54" applyNumberFormat="1" applyFont="1" applyFill="1" applyBorder="1" applyAlignment="1">
      <alignment vertical="center"/>
    </xf>
    <xf numFmtId="191" fontId="5" fillId="0" borderId="23" xfId="0" applyNumberFormat="1" applyFont="1" applyFill="1" applyBorder="1" applyAlignment="1">
      <alignment horizontal="right" vertical="center"/>
    </xf>
    <xf numFmtId="3" fontId="5" fillId="0" borderId="22"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191" fontId="5" fillId="0" borderId="35" xfId="0" applyNumberFormat="1" applyFont="1" applyFill="1" applyBorder="1" applyAlignment="1">
      <alignment horizontal="right" vertical="center"/>
    </xf>
    <xf numFmtId="193" fontId="5" fillId="0" borderId="11" xfId="0" applyNumberFormat="1" applyFont="1" applyFill="1" applyBorder="1" applyAlignment="1">
      <alignment vertical="center"/>
    </xf>
    <xf numFmtId="3" fontId="5" fillId="0" borderId="16" xfId="0" applyNumberFormat="1" applyFont="1" applyFill="1" applyBorder="1" applyAlignment="1">
      <alignment horizontal="center" vertical="center"/>
    </xf>
    <xf numFmtId="191" fontId="5" fillId="0" borderId="25" xfId="0" applyNumberFormat="1" applyFont="1" applyFill="1" applyBorder="1" applyAlignment="1">
      <alignment horizontal="right" vertical="center"/>
    </xf>
    <xf numFmtId="0" fontId="4" fillId="0" borderId="12" xfId="0" applyFont="1" applyFill="1" applyBorder="1" applyAlignment="1">
      <alignment horizontal="left" vertical="center"/>
    </xf>
    <xf numFmtId="193" fontId="4" fillId="0" borderId="12" xfId="0" applyNumberFormat="1" applyFont="1" applyFill="1" applyBorder="1" applyAlignment="1">
      <alignment vertical="center"/>
    </xf>
    <xf numFmtId="193" fontId="4" fillId="0" borderId="12" xfId="54" applyNumberFormat="1" applyFont="1" applyFill="1" applyBorder="1" applyAlignment="1">
      <alignment vertical="center"/>
    </xf>
    <xf numFmtId="3" fontId="4" fillId="0" borderId="33"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193" fontId="5" fillId="0" borderId="12" xfId="0" applyNumberFormat="1" applyFont="1" applyFill="1" applyBorder="1" applyAlignment="1" quotePrefix="1">
      <alignment horizontal="center" vertical="center"/>
    </xf>
    <xf numFmtId="193" fontId="5" fillId="0" borderId="12" xfId="54" applyNumberFormat="1" applyFont="1" applyFill="1" applyBorder="1" applyAlignment="1">
      <alignment horizontal="center" vertical="center"/>
    </xf>
    <xf numFmtId="191" fontId="5" fillId="0" borderId="33" xfId="0" applyNumberFormat="1" applyFont="1" applyFill="1" applyBorder="1" applyAlignment="1">
      <alignment horizontal="center" vertical="center"/>
    </xf>
    <xf numFmtId="191" fontId="5" fillId="0" borderId="12" xfId="0" applyNumberFormat="1" applyFont="1" applyFill="1" applyBorder="1" applyAlignment="1">
      <alignment horizontal="center" vertical="center"/>
    </xf>
    <xf numFmtId="4" fontId="24"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4" fillId="0" borderId="2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xf>
    <xf numFmtId="2" fontId="4" fillId="0" borderId="0" xfId="0" applyNumberFormat="1" applyFont="1" applyFill="1" applyAlignment="1">
      <alignment vertical="center"/>
    </xf>
    <xf numFmtId="0" fontId="4" fillId="0" borderId="12" xfId="0" applyFont="1" applyFill="1" applyBorder="1" applyAlignment="1">
      <alignment horizontal="left" vertical="center" wrapText="1"/>
    </xf>
    <xf numFmtId="3" fontId="4" fillId="0" borderId="12" xfId="0" applyNumberFormat="1" applyFont="1" applyFill="1" applyBorder="1" applyAlignment="1">
      <alignment horizontal="right" vertical="center"/>
    </xf>
    <xf numFmtId="9" fontId="4" fillId="0" borderId="12" xfId="0" applyNumberFormat="1" applyFont="1" applyFill="1" applyBorder="1" applyAlignment="1">
      <alignment horizontal="right" vertical="center"/>
    </xf>
    <xf numFmtId="9" fontId="4" fillId="0" borderId="12" xfId="54" applyFont="1" applyFill="1" applyBorder="1" applyAlignment="1">
      <alignment horizontal="right" vertical="center"/>
    </xf>
    <xf numFmtId="0" fontId="5" fillId="0" borderId="12" xfId="0" applyFont="1" applyFill="1" applyBorder="1" applyAlignment="1">
      <alignment horizontal="right" vertical="center"/>
    </xf>
    <xf numFmtId="0" fontId="5" fillId="0" borderId="31"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3" fontId="5" fillId="0" borderId="12" xfId="0" applyNumberFormat="1" applyFont="1" applyFill="1" applyBorder="1" applyAlignment="1">
      <alignment horizontal="right" vertical="center"/>
    </xf>
    <xf numFmtId="9" fontId="5" fillId="0" borderId="12" xfId="0" applyNumberFormat="1" applyFont="1" applyFill="1" applyBorder="1" applyAlignment="1">
      <alignment horizontal="right" vertical="center"/>
    </xf>
    <xf numFmtId="9" fontId="5" fillId="0" borderId="12" xfId="54" applyFont="1" applyFill="1" applyBorder="1" applyAlignment="1">
      <alignment horizontal="right" vertical="center"/>
    </xf>
    <xf numFmtId="166" fontId="5" fillId="0" borderId="12" xfId="54" applyNumberFormat="1" applyFont="1" applyFill="1" applyBorder="1" applyAlignment="1">
      <alignment horizontal="right" vertical="center"/>
    </xf>
    <xf numFmtId="166" fontId="5" fillId="0" borderId="12" xfId="0" applyNumberFormat="1" applyFont="1" applyFill="1" applyBorder="1" applyAlignment="1">
      <alignment horizontal="right" vertical="center"/>
    </xf>
    <xf numFmtId="0" fontId="5" fillId="0" borderId="0" xfId="0" applyFont="1" applyFill="1" applyBorder="1" applyAlignment="1">
      <alignment horizontal="left" vertical="center" wrapText="1"/>
    </xf>
    <xf numFmtId="4" fontId="24" fillId="0" borderId="12" xfId="0" applyNumberFormat="1" applyFont="1" applyFill="1" applyBorder="1" applyAlignment="1">
      <alignment horizontal="right" vertical="center"/>
    </xf>
    <xf numFmtId="1" fontId="24" fillId="0" borderId="12"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9" fontId="5" fillId="0" borderId="12" xfId="54" applyNumberFormat="1" applyFont="1" applyFill="1" applyBorder="1" applyAlignment="1">
      <alignment horizontal="right" vertical="center"/>
    </xf>
    <xf numFmtId="3" fontId="24" fillId="0" borderId="12" xfId="0" applyNumberFormat="1" applyFont="1" applyFill="1" applyBorder="1" applyAlignment="1">
      <alignment horizontal="right" vertical="center"/>
    </xf>
    <xf numFmtId="0" fontId="4" fillId="0" borderId="31" xfId="0" applyFont="1" applyFill="1" applyBorder="1" applyAlignment="1">
      <alignment horizontal="left" vertical="center" wrapText="1"/>
    </xf>
    <xf numFmtId="0" fontId="5" fillId="0" borderId="31" xfId="0" applyFont="1" applyFill="1" applyBorder="1" applyAlignment="1">
      <alignment horizontal="left" vertical="center"/>
    </xf>
    <xf numFmtId="9" fontId="4" fillId="0" borderId="12" xfId="54" applyNumberFormat="1" applyFont="1" applyFill="1" applyBorder="1" applyAlignment="1">
      <alignment horizontal="right" vertical="center"/>
    </xf>
    <xf numFmtId="0" fontId="5" fillId="0" borderId="12" xfId="0" applyFont="1" applyFill="1" applyBorder="1" applyAlignment="1" quotePrefix="1">
      <alignment horizontal="right" vertical="center"/>
    </xf>
    <xf numFmtId="9" fontId="5" fillId="0" borderId="12" xfId="54" applyFont="1" applyFill="1" applyBorder="1" applyAlignment="1" quotePrefix="1">
      <alignment horizontal="right" vertical="center"/>
    </xf>
    <xf numFmtId="1" fontId="5" fillId="0" borderId="12" xfId="0" applyNumberFormat="1" applyFont="1" applyFill="1" applyBorder="1" applyAlignment="1" quotePrefix="1">
      <alignment horizontal="right" vertical="center"/>
    </xf>
    <xf numFmtId="3" fontId="24" fillId="0" borderId="12" xfId="0" applyNumberFormat="1" applyFont="1" applyFill="1" applyBorder="1" applyAlignment="1">
      <alignment horizontal="right" vertical="center" wrapText="1"/>
    </xf>
    <xf numFmtId="1" fontId="5" fillId="0" borderId="12" xfId="0" applyNumberFormat="1" applyFont="1" applyFill="1" applyBorder="1" applyAlignment="1">
      <alignment horizontal="right" vertical="center" wrapText="1"/>
    </xf>
    <xf numFmtId="2" fontId="5" fillId="0" borderId="0" xfId="54" applyNumberFormat="1" applyFont="1" applyFill="1" applyBorder="1" applyAlignment="1">
      <alignment vertical="center"/>
    </xf>
    <xf numFmtId="0" fontId="4"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1" xfId="0" applyFont="1" applyFill="1" applyBorder="1" applyAlignment="1">
      <alignment vertical="center"/>
    </xf>
    <xf numFmtId="0" fontId="24" fillId="0" borderId="13" xfId="0" applyFont="1" applyFill="1" applyBorder="1" applyAlignment="1">
      <alignment horizontal="right" vertical="center"/>
    </xf>
    <xf numFmtId="1" fontId="24" fillId="0" borderId="13" xfId="0" applyNumberFormat="1" applyFont="1" applyFill="1" applyBorder="1" applyAlignment="1">
      <alignment horizontal="right" vertical="center"/>
    </xf>
    <xf numFmtId="1" fontId="5" fillId="0" borderId="13" xfId="0" applyNumberFormat="1" applyFont="1" applyFill="1" applyBorder="1" applyAlignment="1">
      <alignment horizontal="right" vertical="center"/>
    </xf>
    <xf numFmtId="9" fontId="5" fillId="0" borderId="13" xfId="0" applyNumberFormat="1" applyFont="1" applyFill="1" applyBorder="1" applyAlignment="1">
      <alignment horizontal="right" vertical="center"/>
    </xf>
    <xf numFmtId="9" fontId="5" fillId="0" borderId="13" xfId="54" applyFont="1" applyFill="1" applyBorder="1" applyAlignment="1">
      <alignment horizontal="right" vertical="center"/>
    </xf>
    <xf numFmtId="166" fontId="5" fillId="0" borderId="13" xfId="54"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4"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4"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2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2" fontId="4" fillId="0" borderId="11" xfId="0" applyNumberFormat="1" applyFont="1" applyFill="1" applyBorder="1" applyAlignment="1">
      <alignment horizontal="center" vertical="center" wrapText="1"/>
    </xf>
    <xf numFmtId="190" fontId="4" fillId="0" borderId="11" xfId="0" applyNumberFormat="1" applyFont="1" applyFill="1" applyBorder="1" applyAlignment="1">
      <alignment horizontal="center" vertical="center"/>
    </xf>
    <xf numFmtId="3" fontId="5" fillId="0" borderId="12" xfId="0" applyNumberFormat="1" applyFont="1" applyFill="1" applyBorder="1" applyAlignment="1">
      <alignment horizontal="left" vertical="center"/>
    </xf>
    <xf numFmtId="190" fontId="5" fillId="0" borderId="12" xfId="0" applyNumberFormat="1" applyFont="1" applyFill="1" applyBorder="1" applyAlignment="1">
      <alignment horizontal="center" vertical="center"/>
    </xf>
    <xf numFmtId="190" fontId="5" fillId="0" borderId="13" xfId="0" applyNumberFormat="1" applyFont="1" applyFill="1" applyBorder="1" applyAlignment="1">
      <alignment horizontal="center" vertical="center"/>
    </xf>
    <xf numFmtId="0" fontId="5" fillId="0" borderId="10" xfId="0" applyFont="1" applyFill="1" applyBorder="1" applyAlignment="1">
      <alignment vertical="center" wrapText="1"/>
    </xf>
    <xf numFmtId="190" fontId="4" fillId="0" borderId="10" xfId="0" applyNumberFormat="1" applyFont="1" applyFill="1" applyBorder="1" applyAlignment="1">
      <alignment horizontal="center" vertical="center"/>
    </xf>
    <xf numFmtId="189" fontId="5" fillId="0" borderId="10" xfId="0" applyNumberFormat="1" applyFont="1" applyFill="1" applyBorder="1" applyAlignment="1">
      <alignment horizontal="center" vertical="center"/>
    </xf>
    <xf numFmtId="172" fontId="5"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64" fontId="4" fillId="0" borderId="0" xfId="53" applyNumberFormat="1" applyFont="1" applyFill="1" applyBorder="1" applyAlignment="1">
      <alignment horizontal="center" vertical="center"/>
      <protection/>
    </xf>
    <xf numFmtId="9" fontId="5" fillId="0" borderId="0" xfId="54" applyFont="1" applyFill="1" applyBorder="1" applyAlignment="1">
      <alignment vertical="center"/>
    </xf>
    <xf numFmtId="204" fontId="5" fillId="0" borderId="0" xfId="53" applyNumberFormat="1" applyFont="1" applyFill="1" applyBorder="1" applyAlignment="1">
      <alignment horizontal="center" vertical="center"/>
      <protection/>
    </xf>
    <xf numFmtId="9" fontId="5" fillId="0" borderId="0" xfId="54" applyFont="1" applyFill="1" applyAlignment="1">
      <alignment vertical="center"/>
    </xf>
    <xf numFmtId="171" fontId="5" fillId="0" borderId="0" xfId="0" applyNumberFormat="1" applyFont="1" applyFill="1" applyAlignment="1">
      <alignment vertical="center"/>
    </xf>
    <xf numFmtId="171" fontId="5" fillId="0" borderId="0" xfId="0" applyNumberFormat="1" applyFont="1" applyFill="1" applyAlignment="1">
      <alignment vertical="center"/>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vertical="center"/>
    </xf>
    <xf numFmtId="188" fontId="4" fillId="0" borderId="10" xfId="54" applyNumberFormat="1" applyFont="1" applyFill="1" applyBorder="1" applyAlignment="1">
      <alignment vertical="center"/>
    </xf>
    <xf numFmtId="9" fontId="5" fillId="0" borderId="0" xfId="47" applyNumberFormat="1" applyFont="1" applyFill="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3" fontId="5" fillId="0" borderId="11" xfId="0" applyNumberFormat="1" applyFont="1" applyFill="1" applyBorder="1" applyAlignment="1">
      <alignment horizontal="right" vertical="center"/>
    </xf>
    <xf numFmtId="3" fontId="5" fillId="0" borderId="11" xfId="54" applyNumberFormat="1" applyFont="1" applyFill="1" applyBorder="1" applyAlignment="1">
      <alignment vertical="center"/>
    </xf>
    <xf numFmtId="188" fontId="5" fillId="0" borderId="11" xfId="54" applyNumberFormat="1" applyFont="1" applyFill="1" applyBorder="1" applyAlignment="1">
      <alignment vertical="center"/>
    </xf>
    <xf numFmtId="3" fontId="5" fillId="0" borderId="0" xfId="0" applyNumberFormat="1" applyFont="1" applyFill="1" applyAlignment="1">
      <alignment vertical="center"/>
    </xf>
    <xf numFmtId="3" fontId="5" fillId="0" borderId="12" xfId="47" applyNumberFormat="1" applyFont="1" applyFill="1" applyBorder="1" applyAlignment="1">
      <alignment horizontal="right" vertical="center"/>
    </xf>
    <xf numFmtId="3" fontId="5" fillId="0" borderId="12" xfId="54" applyNumberFormat="1" applyFont="1" applyFill="1" applyBorder="1" applyAlignment="1">
      <alignment vertical="center"/>
    </xf>
    <xf numFmtId="188" fontId="5" fillId="0" borderId="12" xfId="54" applyNumberFormat="1" applyFont="1" applyFill="1" applyBorder="1" applyAlignment="1">
      <alignment vertical="center"/>
    </xf>
    <xf numFmtId="9" fontId="5" fillId="0" borderId="0" xfId="54" applyNumberFormat="1" applyFont="1" applyFill="1" applyAlignment="1">
      <alignment vertical="center"/>
    </xf>
    <xf numFmtId="0" fontId="5" fillId="0" borderId="20" xfId="0" applyFont="1" applyFill="1" applyBorder="1" applyAlignment="1">
      <alignment horizontal="left" vertical="center"/>
    </xf>
    <xf numFmtId="0" fontId="5" fillId="0" borderId="33" xfId="0" applyFont="1" applyFill="1" applyBorder="1" applyAlignment="1">
      <alignment horizontal="left" vertical="center"/>
    </xf>
    <xf numFmtId="3" fontId="5" fillId="0" borderId="13" xfId="47" applyNumberFormat="1" applyFont="1" applyFill="1" applyBorder="1" applyAlignment="1">
      <alignment horizontal="right" vertical="center"/>
    </xf>
    <xf numFmtId="3" fontId="5" fillId="0" borderId="13" xfId="54" applyNumberFormat="1" applyFont="1" applyFill="1" applyBorder="1" applyAlignment="1">
      <alignment vertical="center"/>
    </xf>
    <xf numFmtId="188" fontId="5" fillId="0" borderId="13" xfId="54" applyNumberFormat="1" applyFont="1" applyFill="1" applyBorder="1" applyAlignment="1">
      <alignment horizontal="center" vertical="center"/>
    </xf>
    <xf numFmtId="3" fontId="4" fillId="0" borderId="10" xfId="0" applyNumberFormat="1" applyFont="1" applyFill="1" applyBorder="1" applyAlignment="1">
      <alignment horizontal="right" vertical="center"/>
    </xf>
    <xf numFmtId="0" fontId="4" fillId="0" borderId="11" xfId="0" applyFont="1" applyFill="1" applyBorder="1" applyAlignment="1">
      <alignment horizontal="left" vertical="center"/>
    </xf>
    <xf numFmtId="0" fontId="4" fillId="0" borderId="31" xfId="0" applyFont="1" applyFill="1" applyBorder="1" applyAlignment="1">
      <alignment horizontal="left" vertical="center"/>
    </xf>
    <xf numFmtId="0" fontId="4" fillId="0" borderId="0" xfId="0" applyFont="1" applyFill="1" applyBorder="1" applyAlignment="1">
      <alignment horizontal="left" vertical="center"/>
    </xf>
    <xf numFmtId="188" fontId="5" fillId="0" borderId="13" xfId="54" applyNumberFormat="1" applyFont="1" applyFill="1" applyBorder="1" applyAlignment="1">
      <alignment vertical="center"/>
    </xf>
    <xf numFmtId="3" fontId="4" fillId="0" borderId="0" xfId="0" applyNumberFormat="1" applyFont="1" applyFill="1" applyAlignment="1">
      <alignment vertical="center"/>
    </xf>
    <xf numFmtId="1" fontId="4" fillId="0" borderId="0" xfId="0" applyNumberFormat="1" applyFont="1" applyFill="1" applyAlignment="1">
      <alignment vertical="center"/>
    </xf>
    <xf numFmtId="3" fontId="4" fillId="0" borderId="10" xfId="54" applyNumberFormat="1" applyFont="1" applyFill="1" applyBorder="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3"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3" applyFont="1" applyFill="1" applyBorder="1" applyAlignment="1">
      <alignment vertical="center" wrapText="1"/>
      <protection/>
    </xf>
    <xf numFmtId="0" fontId="5" fillId="0" borderId="0" xfId="53" applyFont="1" applyFill="1" applyBorder="1" applyAlignment="1">
      <alignment horizontal="left" vertical="center"/>
      <protection/>
    </xf>
    <xf numFmtId="0" fontId="4" fillId="0" borderId="0" xfId="53" applyFont="1" applyFill="1" applyBorder="1" applyAlignment="1">
      <alignment vertical="center"/>
      <protection/>
    </xf>
    <xf numFmtId="164" fontId="4" fillId="0" borderId="0" xfId="49" applyNumberFormat="1" applyFont="1" applyFill="1" applyBorder="1" applyAlignment="1">
      <alignment horizontal="right" vertical="center"/>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18" xfId="0" applyFont="1" applyFill="1" applyBorder="1" applyAlignment="1">
      <alignment vertical="center" wrapText="1"/>
    </xf>
    <xf numFmtId="0" fontId="4" fillId="0" borderId="29" xfId="0" applyFont="1" applyFill="1" applyBorder="1" applyAlignment="1">
      <alignment vertical="center" wrapText="1"/>
    </xf>
    <xf numFmtId="0" fontId="5" fillId="0" borderId="18" xfId="0" applyFont="1" applyFill="1" applyBorder="1" applyAlignment="1">
      <alignment vertical="center"/>
    </xf>
    <xf numFmtId="0" fontId="5" fillId="0" borderId="16" xfId="0" applyFont="1" applyFill="1" applyBorder="1" applyAlignment="1">
      <alignment horizontal="left" vertical="center"/>
    </xf>
    <xf numFmtId="0" fontId="5" fillId="0" borderId="33" xfId="0" applyFont="1" applyFill="1" applyBorder="1" applyAlignment="1">
      <alignment horizontal="left" vertical="center" wrapText="1"/>
    </xf>
    <xf numFmtId="187" fontId="5" fillId="0" borderId="12" xfId="54" applyNumberFormat="1" applyFont="1" applyFill="1" applyBorder="1" applyAlignment="1">
      <alignment horizontal="center" vertical="center"/>
    </xf>
    <xf numFmtId="186" fontId="5" fillId="0" borderId="12" xfId="47" applyNumberFormat="1" applyFont="1" applyFill="1" applyBorder="1" applyAlignment="1">
      <alignment horizontal="center" vertical="center"/>
    </xf>
    <xf numFmtId="186" fontId="5" fillId="0" borderId="12" xfId="54" applyNumberFormat="1" applyFont="1" applyFill="1" applyBorder="1" applyAlignment="1">
      <alignment horizontal="center" vertical="center"/>
    </xf>
    <xf numFmtId="0" fontId="5" fillId="0" borderId="11" xfId="0" applyFont="1" applyFill="1" applyBorder="1" applyAlignment="1">
      <alignment horizontal="left" vertical="center"/>
    </xf>
    <xf numFmtId="0" fontId="5" fillId="0" borderId="33" xfId="0" applyFont="1" applyFill="1" applyBorder="1" applyAlignment="1">
      <alignment horizontal="left" vertical="center"/>
    </xf>
    <xf numFmtId="0" fontId="33" fillId="0" borderId="0" xfId="0" applyFont="1" applyFill="1" applyBorder="1" applyAlignment="1">
      <alignment horizontal="left" vertical="center"/>
    </xf>
    <xf numFmtId="0" fontId="5" fillId="0" borderId="0" xfId="0" applyFont="1" applyFill="1" applyAlignment="1">
      <alignment horizontal="justify" vertical="center" wrapText="1"/>
    </xf>
    <xf numFmtId="0" fontId="5" fillId="0" borderId="0" xfId="0" applyFont="1" applyFill="1" applyAlignment="1">
      <alignment horizontal="justify" vertical="center"/>
    </xf>
    <xf numFmtId="187"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xf>
    <xf numFmtId="186" fontId="4" fillId="0" borderId="10" xfId="47" applyNumberFormat="1" applyFont="1" applyFill="1" applyBorder="1" applyAlignment="1">
      <alignment horizontal="center" vertical="center"/>
    </xf>
    <xf numFmtId="187" fontId="5" fillId="0" borderId="11" xfId="54" applyNumberFormat="1" applyFont="1" applyFill="1" applyBorder="1" applyAlignment="1">
      <alignment horizontal="center" vertical="center"/>
    </xf>
    <xf numFmtId="188" fontId="5" fillId="0" borderId="11" xfId="0" applyNumberFormat="1" applyFont="1" applyFill="1" applyBorder="1" applyAlignment="1">
      <alignment horizontal="center" vertical="center"/>
    </xf>
    <xf numFmtId="186" fontId="5" fillId="0" borderId="11" xfId="47" applyNumberFormat="1" applyFont="1" applyFill="1" applyBorder="1" applyAlignment="1">
      <alignment horizontal="center" vertical="center"/>
    </xf>
    <xf numFmtId="186" fontId="5" fillId="0" borderId="11" xfId="54" applyNumberFormat="1" applyFont="1" applyFill="1" applyBorder="1" applyAlignment="1">
      <alignment horizontal="center" vertical="center"/>
    </xf>
    <xf numFmtId="188" fontId="5" fillId="0" borderId="12" xfId="0" applyNumberFormat="1" applyFont="1" applyFill="1" applyBorder="1" applyAlignment="1">
      <alignment horizontal="center" vertical="center"/>
    </xf>
    <xf numFmtId="187" fontId="5" fillId="0" borderId="12" xfId="0" applyNumberFormat="1" applyFont="1" applyFill="1" applyBorder="1" applyAlignment="1">
      <alignment horizontal="center" vertical="center"/>
    </xf>
    <xf numFmtId="187" fontId="4" fillId="0" borderId="10" xfId="54" applyNumberFormat="1" applyFont="1" applyFill="1" applyBorder="1" applyAlignment="1">
      <alignment horizontal="center" vertical="center"/>
    </xf>
    <xf numFmtId="186" fontId="4" fillId="0" borderId="10" xfId="54" applyNumberFormat="1"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'20-G3'!#REF!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'20-G3'!#REF!</c:f>
              <c:strCache>
                <c:ptCount val="1"/>
                <c:pt idx="0">
                  <c:v>0</c:v>
                </c:pt>
              </c:strCache>
            </c:strRef>
          </c:cat>
          <c:val>
            <c:numRef>
              <c:f>'20-G3'!#REF!</c:f>
              <c:numCache>
                <c:ptCount val="1"/>
                <c:pt idx="0">
                  <c:v>0</c:v>
                </c:pt>
              </c:numCache>
            </c:numRef>
          </c:val>
          <c:smooth val="0"/>
        </c:ser>
        <c:ser>
          <c:idx val="1"/>
          <c:order val="1"/>
          <c:tx>
            <c:strRef>
              <c:f>'20-G3'!#REF!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'20-G3'!#REF!</c:f>
              <c:strCache>
                <c:ptCount val="1"/>
                <c:pt idx="0">
                  <c:v>0</c:v>
                </c:pt>
              </c:strCache>
            </c:strRef>
          </c:cat>
          <c:val>
            <c:numRef>
              <c:f>'20-G3'!#REF!</c:f>
              <c:numCache>
                <c:ptCount val="1"/>
                <c:pt idx="0">
                  <c:v>0</c:v>
                </c:pt>
              </c:numCache>
            </c:numRef>
          </c:val>
          <c:smooth val="0"/>
        </c:ser>
        <c:ser>
          <c:idx val="2"/>
          <c:order val="2"/>
          <c:tx>
            <c:strRef>
              <c:f>'20-G3'!#REF!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'20-G3'!#REF!</c:f>
              <c:strCache>
                <c:ptCount val="1"/>
                <c:pt idx="0">
                  <c:v>0</c:v>
                </c:pt>
              </c:strCache>
            </c:strRef>
          </c:cat>
          <c:val>
            <c:numRef>
              <c:f>'20-G3'!#REF!</c:f>
              <c:numCache>
                <c:ptCount val="1"/>
                <c:pt idx="0">
                  <c:v>0</c:v>
                </c:pt>
              </c:numCache>
            </c:numRef>
          </c:val>
          <c:smooth val="0"/>
        </c:ser>
        <c:ser>
          <c:idx val="3"/>
          <c:order val="3"/>
          <c:tx>
            <c:strRef>
              <c:f>'20-G3'!#REF!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'20-G3'!#REF!</c:f>
              <c:strCache>
                <c:ptCount val="1"/>
                <c:pt idx="0">
                  <c:v>0</c:v>
                </c:pt>
              </c:strCache>
            </c:strRef>
          </c:cat>
          <c:val>
            <c:numRef>
              <c:f>'20-G3'!#REF!</c:f>
              <c:numCache>
                <c:ptCount val="1"/>
                <c:pt idx="0">
                  <c:v>0</c:v>
                </c:pt>
              </c:numCache>
            </c:numRef>
          </c:val>
          <c:smooth val="0"/>
        </c:ser>
        <c:ser>
          <c:idx val="4"/>
          <c:order val="4"/>
          <c:tx>
            <c:strRef>
              <c:f>'20-G3'!#REF!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'20-G3'!#REF!</c:f>
              <c:strCache>
                <c:ptCount val="1"/>
                <c:pt idx="0">
                  <c:v>0</c:v>
                </c:pt>
              </c:strCache>
            </c:strRef>
          </c:cat>
          <c:val>
            <c:numRef>
              <c:f>'20-G3'!#REF!</c:f>
              <c:numCache>
                <c:ptCount val="1"/>
                <c:pt idx="0">
                  <c:v>0</c:v>
                </c:pt>
              </c:numCache>
            </c:numRef>
          </c:val>
          <c:smooth val="0"/>
        </c:ser>
        <c:ser>
          <c:idx val="5"/>
          <c:order val="5"/>
          <c:tx>
            <c:strRef>
              <c:f>'20-G3'!#REF!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'20-G3'!#REF!</c:f>
              <c:strCache>
                <c:ptCount val="1"/>
                <c:pt idx="0">
                  <c:v>0</c:v>
                </c:pt>
              </c:strCache>
            </c:strRef>
          </c:cat>
          <c:val>
            <c:numRef>
              <c:f>'20-G3'!#REF!</c:f>
              <c:numCache>
                <c:ptCount val="1"/>
                <c:pt idx="0">
                  <c:v>0</c:v>
                </c:pt>
              </c:numCache>
            </c:numRef>
          </c:val>
          <c:smooth val="0"/>
        </c:ser>
        <c:marker val="1"/>
        <c:axId val="61383726"/>
        <c:axId val="15582623"/>
      </c:lineChart>
      <c:catAx>
        <c:axId val="613837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15582623"/>
        <c:crossesAt val="0"/>
        <c:auto val="1"/>
        <c:lblOffset val="100"/>
        <c:tickLblSkip val="1"/>
        <c:noMultiLvlLbl val="0"/>
      </c:catAx>
      <c:valAx>
        <c:axId val="1558262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1383726"/>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strRef>
              <c:f>'20-G3'!#REF!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'20-G3'!#REF!</c:f>
              <c:strCache>
                <c:ptCount val="1"/>
                <c:pt idx="0">
                  <c:v>0</c:v>
                </c:pt>
              </c:strCache>
            </c:strRef>
          </c:cat>
          <c:val>
            <c:numRef>
              <c:f>'20-G3'!#REF!</c:f>
              <c:numCache>
                <c:ptCount val="1"/>
                <c:pt idx="0">
                  <c:v>0</c:v>
                </c:pt>
              </c:numCache>
            </c:numRef>
          </c:val>
          <c:smooth val="0"/>
        </c:ser>
        <c:ser>
          <c:idx val="1"/>
          <c:order val="1"/>
          <c:tx>
            <c:strRef>
              <c:f>'20-G3'!#REF!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'20-G3'!#REF!</c:f>
              <c:strCache>
                <c:ptCount val="1"/>
                <c:pt idx="0">
                  <c:v>0</c:v>
                </c:pt>
              </c:strCache>
            </c:strRef>
          </c:cat>
          <c:val>
            <c:numRef>
              <c:f>'20-G3'!#REF!</c:f>
              <c:numCache>
                <c:ptCount val="1"/>
                <c:pt idx="0">
                  <c:v>0</c:v>
                </c:pt>
              </c:numCache>
            </c:numRef>
          </c:val>
          <c:smooth val="0"/>
        </c:ser>
        <c:ser>
          <c:idx val="2"/>
          <c:order val="2"/>
          <c:tx>
            <c:strRef>
              <c:f>'20-G3'!#REF!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'20-G3'!#REF!</c:f>
              <c:strCache>
                <c:ptCount val="1"/>
                <c:pt idx="0">
                  <c:v>0</c:v>
                </c:pt>
              </c:strCache>
            </c:strRef>
          </c:cat>
          <c:val>
            <c:numRef>
              <c:f>'20-G3'!#REF!</c:f>
              <c:numCache>
                <c:ptCount val="1"/>
                <c:pt idx="0">
                  <c:v>0</c:v>
                </c:pt>
              </c:numCache>
            </c:numRef>
          </c:val>
          <c:smooth val="0"/>
        </c:ser>
        <c:ser>
          <c:idx val="3"/>
          <c:order val="3"/>
          <c:tx>
            <c:strRef>
              <c:f>'20-G3'!#REF!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'20-G3'!#REF!</c:f>
              <c:strCache>
                <c:ptCount val="1"/>
                <c:pt idx="0">
                  <c:v>0</c:v>
                </c:pt>
              </c:strCache>
            </c:strRef>
          </c:cat>
          <c:val>
            <c:numRef>
              <c:f>'20-G3'!#REF!</c:f>
              <c:numCache>
                <c:ptCount val="1"/>
                <c:pt idx="0">
                  <c:v>0</c:v>
                </c:pt>
              </c:numCache>
            </c:numRef>
          </c:val>
          <c:smooth val="0"/>
        </c:ser>
        <c:ser>
          <c:idx val="4"/>
          <c:order val="4"/>
          <c:tx>
            <c:strRef>
              <c:f>'20-G3'!#REF!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'20-G3'!#REF!</c:f>
              <c:strCache>
                <c:ptCount val="1"/>
                <c:pt idx="0">
                  <c:v>0</c:v>
                </c:pt>
              </c:strCache>
            </c:strRef>
          </c:cat>
          <c:val>
            <c:numRef>
              <c:f>'20-G3'!#REF!</c:f>
              <c:numCache>
                <c:ptCount val="1"/>
                <c:pt idx="0">
                  <c:v>0</c:v>
                </c:pt>
              </c:numCache>
            </c:numRef>
          </c:val>
          <c:smooth val="0"/>
        </c:ser>
        <c:ser>
          <c:idx val="5"/>
          <c:order val="5"/>
          <c:tx>
            <c:strRef>
              <c:f>'20-G3'!#REF!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'20-G3'!#REF!</c:f>
              <c:strCache>
                <c:ptCount val="1"/>
                <c:pt idx="0">
                  <c:v>0</c:v>
                </c:pt>
              </c:strCache>
            </c:strRef>
          </c:cat>
          <c:val>
            <c:numRef>
              <c:f>'20-G3'!#REF!</c:f>
              <c:numCache>
                <c:ptCount val="1"/>
                <c:pt idx="0">
                  <c:v>0</c:v>
                </c:pt>
              </c:numCache>
            </c:numRef>
          </c:val>
          <c:smooth val="0"/>
        </c:ser>
        <c:marker val="1"/>
        <c:axId val="6025880"/>
        <c:axId val="54232921"/>
      </c:lineChart>
      <c:catAx>
        <c:axId val="60258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4232921"/>
        <c:crossesAt val="0"/>
        <c:auto val="1"/>
        <c:lblOffset val="100"/>
        <c:tickLblSkip val="1"/>
        <c:noMultiLvlLbl val="0"/>
      </c:catAx>
      <c:valAx>
        <c:axId val="5423292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025880"/>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strRef>
              <c:f>'20-G3'!#REF!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'20-G3'!#REF!</c:f>
              <c:strCache>
                <c:ptCount val="1"/>
                <c:pt idx="0">
                  <c:v>0</c:v>
                </c:pt>
              </c:strCache>
            </c:strRef>
          </c:cat>
          <c:val>
            <c:numRef>
              <c:f>'20-G3'!#REF!</c:f>
              <c:numCache>
                <c:ptCount val="1"/>
                <c:pt idx="0">
                  <c:v>0</c:v>
                </c:pt>
              </c:numCache>
            </c:numRef>
          </c:val>
          <c:smooth val="0"/>
        </c:ser>
        <c:ser>
          <c:idx val="1"/>
          <c:order val="1"/>
          <c:tx>
            <c:strRef>
              <c:f>'20-G3'!#REF!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'20-G3'!#REF!</c:f>
              <c:strCache>
                <c:ptCount val="1"/>
                <c:pt idx="0">
                  <c:v>0</c:v>
                </c:pt>
              </c:strCache>
            </c:strRef>
          </c:cat>
          <c:val>
            <c:numRef>
              <c:f>'20-G3'!#REF!</c:f>
              <c:numCache>
                <c:ptCount val="1"/>
                <c:pt idx="0">
                  <c:v>0</c:v>
                </c:pt>
              </c:numCache>
            </c:numRef>
          </c:val>
          <c:smooth val="0"/>
        </c:ser>
        <c:ser>
          <c:idx val="2"/>
          <c:order val="2"/>
          <c:tx>
            <c:strRef>
              <c:f>'20-G3'!#REF!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'20-G3'!#REF!</c:f>
              <c:strCache>
                <c:ptCount val="1"/>
                <c:pt idx="0">
                  <c:v>0</c:v>
                </c:pt>
              </c:strCache>
            </c:strRef>
          </c:cat>
          <c:val>
            <c:numRef>
              <c:f>'20-G3'!#REF!</c:f>
              <c:numCache>
                <c:ptCount val="1"/>
                <c:pt idx="0">
                  <c:v>0</c:v>
                </c:pt>
              </c:numCache>
            </c:numRef>
          </c:val>
          <c:smooth val="0"/>
        </c:ser>
        <c:ser>
          <c:idx val="3"/>
          <c:order val="3"/>
          <c:tx>
            <c:strRef>
              <c:f>'20-G3'!#REF!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'20-G3'!#REF!</c:f>
              <c:strCache>
                <c:ptCount val="1"/>
                <c:pt idx="0">
                  <c:v>0</c:v>
                </c:pt>
              </c:strCache>
            </c:strRef>
          </c:cat>
          <c:val>
            <c:numRef>
              <c:f>'20-G3'!#REF!</c:f>
              <c:numCache>
                <c:ptCount val="1"/>
                <c:pt idx="0">
                  <c:v>0</c:v>
                </c:pt>
              </c:numCache>
            </c:numRef>
          </c:val>
          <c:smooth val="0"/>
        </c:ser>
        <c:ser>
          <c:idx val="4"/>
          <c:order val="4"/>
          <c:tx>
            <c:strRef>
              <c:f>'20-G3'!#REF!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'20-G3'!#REF!</c:f>
              <c:strCache>
                <c:ptCount val="1"/>
                <c:pt idx="0">
                  <c:v>0</c:v>
                </c:pt>
              </c:strCache>
            </c:strRef>
          </c:cat>
          <c:val>
            <c:numRef>
              <c:f>'20-G3'!#REF!</c:f>
              <c:numCache>
                <c:ptCount val="1"/>
                <c:pt idx="0">
                  <c:v>0</c:v>
                </c:pt>
              </c:numCache>
            </c:numRef>
          </c:val>
          <c:smooth val="0"/>
        </c:ser>
        <c:ser>
          <c:idx val="5"/>
          <c:order val="5"/>
          <c:tx>
            <c:strRef>
              <c:f>'20-G3'!#REF!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'20-G3'!#REF!</c:f>
              <c:strCache>
                <c:ptCount val="1"/>
                <c:pt idx="0">
                  <c:v>0</c:v>
                </c:pt>
              </c:strCache>
            </c:strRef>
          </c:cat>
          <c:val>
            <c:numRef>
              <c:f>'20-G3'!#REF!</c:f>
              <c:numCache>
                <c:ptCount val="1"/>
                <c:pt idx="0">
                  <c:v>0</c:v>
                </c:pt>
              </c:numCache>
            </c:numRef>
          </c:val>
          <c:smooth val="0"/>
        </c:ser>
        <c:marker val="1"/>
        <c:axId val="18334242"/>
        <c:axId val="30790451"/>
      </c:lineChart>
      <c:catAx>
        <c:axId val="183342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0790451"/>
        <c:crossesAt val="0"/>
        <c:auto val="1"/>
        <c:lblOffset val="100"/>
        <c:tickLblSkip val="1"/>
        <c:noMultiLvlLbl val="0"/>
      </c:catAx>
      <c:valAx>
        <c:axId val="3079045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8334242"/>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strRef>
              <c:f>'20-G3'!#REF!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'20-G3'!#REF!</c:f>
              <c:strCache>
                <c:ptCount val="1"/>
                <c:pt idx="0">
                  <c:v>0</c:v>
                </c:pt>
              </c:strCache>
            </c:strRef>
          </c:cat>
          <c:val>
            <c:numRef>
              <c:f>'20-G3'!#REF!</c:f>
              <c:numCache>
                <c:ptCount val="1"/>
                <c:pt idx="0">
                  <c:v>0</c:v>
                </c:pt>
              </c:numCache>
            </c:numRef>
          </c:val>
          <c:smooth val="0"/>
        </c:ser>
        <c:ser>
          <c:idx val="1"/>
          <c:order val="1"/>
          <c:tx>
            <c:strRef>
              <c:f>'20-G3'!#REF!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'20-G3'!#REF!</c:f>
              <c:strCache>
                <c:ptCount val="1"/>
                <c:pt idx="0">
                  <c:v>0</c:v>
                </c:pt>
              </c:strCache>
            </c:strRef>
          </c:cat>
          <c:val>
            <c:numRef>
              <c:f>'20-G3'!#REF!</c:f>
              <c:numCache>
                <c:ptCount val="1"/>
                <c:pt idx="0">
                  <c:v>0</c:v>
                </c:pt>
              </c:numCache>
            </c:numRef>
          </c:val>
          <c:smooth val="0"/>
        </c:ser>
        <c:ser>
          <c:idx val="2"/>
          <c:order val="2"/>
          <c:tx>
            <c:strRef>
              <c:f>'20-G3'!#REF!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'20-G3'!#REF!</c:f>
              <c:strCache>
                <c:ptCount val="1"/>
                <c:pt idx="0">
                  <c:v>0</c:v>
                </c:pt>
              </c:strCache>
            </c:strRef>
          </c:cat>
          <c:val>
            <c:numRef>
              <c:f>'20-G3'!#REF!</c:f>
              <c:numCache>
                <c:ptCount val="1"/>
                <c:pt idx="0">
                  <c:v>0</c:v>
                </c:pt>
              </c:numCache>
            </c:numRef>
          </c:val>
          <c:smooth val="0"/>
        </c:ser>
        <c:ser>
          <c:idx val="3"/>
          <c:order val="3"/>
          <c:tx>
            <c:strRef>
              <c:f>'20-G3'!#REF!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'20-G3'!#REF!</c:f>
              <c:strCache>
                <c:ptCount val="1"/>
                <c:pt idx="0">
                  <c:v>0</c:v>
                </c:pt>
              </c:strCache>
            </c:strRef>
          </c:cat>
          <c:val>
            <c:numRef>
              <c:f>'20-G3'!#REF!</c:f>
              <c:numCache>
                <c:ptCount val="1"/>
                <c:pt idx="0">
                  <c:v>0</c:v>
                </c:pt>
              </c:numCache>
            </c:numRef>
          </c:val>
          <c:smooth val="0"/>
        </c:ser>
        <c:ser>
          <c:idx val="4"/>
          <c:order val="4"/>
          <c:tx>
            <c:strRef>
              <c:f>'20-G3'!#REF!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'20-G3'!#REF!</c:f>
              <c:strCache>
                <c:ptCount val="1"/>
                <c:pt idx="0">
                  <c:v>0</c:v>
                </c:pt>
              </c:strCache>
            </c:strRef>
          </c:cat>
          <c:val>
            <c:numRef>
              <c:f>'20-G3'!#REF!</c:f>
              <c:numCache>
                <c:ptCount val="1"/>
                <c:pt idx="0">
                  <c:v>0</c:v>
                </c:pt>
              </c:numCache>
            </c:numRef>
          </c:val>
          <c:smooth val="0"/>
        </c:ser>
        <c:ser>
          <c:idx val="5"/>
          <c:order val="5"/>
          <c:tx>
            <c:strRef>
              <c:f>'20-G3'!#REF!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'20-G3'!#REF!</c:f>
              <c:strCache>
                <c:ptCount val="1"/>
                <c:pt idx="0">
                  <c:v>0</c:v>
                </c:pt>
              </c:strCache>
            </c:strRef>
          </c:cat>
          <c:val>
            <c:numRef>
              <c:f>'20-G3'!#REF!</c:f>
              <c:numCache>
                <c:ptCount val="1"/>
                <c:pt idx="0">
                  <c:v>0</c:v>
                </c:pt>
              </c:numCache>
            </c:numRef>
          </c:val>
          <c:smooth val="0"/>
        </c:ser>
        <c:marker val="1"/>
        <c:axId val="8678604"/>
        <c:axId val="10998573"/>
      </c:lineChart>
      <c:catAx>
        <c:axId val="86786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0998573"/>
        <c:crossesAt val="0"/>
        <c:auto val="1"/>
        <c:lblOffset val="100"/>
        <c:tickLblSkip val="1"/>
        <c:noMultiLvlLbl val="0"/>
      </c:catAx>
      <c:valAx>
        <c:axId val="1099857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8678604"/>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0</xdr:rowOff>
    </xdr:from>
    <xdr:to>
      <xdr:col>13</xdr:col>
      <xdr:colOff>438150</xdr:colOff>
      <xdr:row>31</xdr:row>
      <xdr:rowOff>57150</xdr:rowOff>
    </xdr:to>
    <xdr:sp>
      <xdr:nvSpPr>
        <xdr:cNvPr id="1" name="Text Box 1"/>
        <xdr:cNvSpPr txBox="1">
          <a:spLocks noChangeArrowheads="1"/>
        </xdr:cNvSpPr>
      </xdr:nvSpPr>
      <xdr:spPr>
        <a:xfrm>
          <a:off x="247650" y="5514975"/>
          <a:ext cx="9286875" cy="12573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Estimations obtenues après recalage des données collectées des assurances sur les données de cadrage de la FFSA (Fédération française des sociétés d’assurance). Les montants totaux pour l’article 39 peuvent être surestimés du fait de l’inclusion dans le champ des contrats de préretraite. 
</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0">
              <a:solidFill>
                <a:srgbClr val="000000"/>
              </a:solidFill>
              <a:latin typeface="Arial"/>
              <a:ea typeface="Arial"/>
              <a:cs typeface="Arial"/>
            </a:rPr>
            <a:t>*** Champ non constant au sein de la catégorie « autres ».
</a:t>
          </a:r>
          <a:r>
            <a:rPr lang="en-US" cap="none" sz="800" b="0" i="0" u="none" baseline="0">
              <a:solidFill>
                <a:srgbClr val="000000"/>
              </a:solidFill>
              <a:latin typeface="Arial"/>
              <a:ea typeface="Arial"/>
              <a:cs typeface="Arial"/>
            </a:rPr>
            <a:t>nr : non renseigné ; nd : non déterminé.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facultative 2005-2011, DREES ; données AFG, FFSA.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23</xdr:row>
      <xdr:rowOff>104775</xdr:rowOff>
    </xdr:from>
    <xdr:to>
      <xdr:col>14</xdr:col>
      <xdr:colOff>561975</xdr:colOff>
      <xdr:row>31</xdr:row>
      <xdr:rowOff>76200</xdr:rowOff>
    </xdr:to>
    <xdr:sp>
      <xdr:nvSpPr>
        <xdr:cNvPr id="1" name="Text Box 1"/>
        <xdr:cNvSpPr txBox="1">
          <a:spLocks noChangeArrowheads="1"/>
        </xdr:cNvSpPr>
      </xdr:nvSpPr>
      <xdr:spPr>
        <a:xfrm>
          <a:off x="514350" y="6153150"/>
          <a:ext cx="8343900" cy="1114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*Champ non constant.
</a:t>
          </a:r>
          <a:r>
            <a:rPr lang="en-US" cap="none" sz="800" b="0" i="0" u="none" baseline="0">
              <a:solidFill>
                <a:srgbClr val="000000"/>
              </a:solidFill>
              <a:latin typeface="Arial"/>
              <a:ea typeface="Arial"/>
              <a:cs typeface="Arial"/>
            </a:rPr>
            <a:t>nd : non déterminé ; ns : non significatif.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Les effectifs de bénéficiaires, ainsi que les montants moyens des rentes viagères et des VFU, sont calculés sur le champ des répondants à l’enquête, qui ne couvre pas exhaustivement le champ de la retraite supplémentaire. </a:t>
          </a:r>
          <a:r>
            <a:rPr lang="en-US" cap="none" sz="800" b="0" i="0" u="none" baseline="0">
              <a:solidFill>
                <a:srgbClr val="000000"/>
              </a:solidFill>
              <a:latin typeface="Arial"/>
              <a:ea typeface="Arial"/>
              <a:cs typeface="Arial"/>
            </a:rPr>
            <a:t>Au sein des sociétés d’assurance, le taux de couverture du montant des prestations (quelle que soit la forme sous laquelle elles sont versées) est de 86% pour les PERP, 80% pour les contrats Madelin, proche de 100% pour les contrats exploitants agricoles, 94% pour les articles 83 et 65% pour les contrats à prestations définies de l’article 39.</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liquidation uniquement.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facultative 2009-2011, DREES.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16</xdr:row>
      <xdr:rowOff>114300</xdr:rowOff>
    </xdr:from>
    <xdr:to>
      <xdr:col>5</xdr:col>
      <xdr:colOff>28575</xdr:colOff>
      <xdr:row>23</xdr:row>
      <xdr:rowOff>57150</xdr:rowOff>
    </xdr:to>
    <xdr:sp>
      <xdr:nvSpPr>
        <xdr:cNvPr id="1" name="Text Box 2"/>
        <xdr:cNvSpPr txBox="1">
          <a:spLocks noChangeArrowheads="1"/>
        </xdr:cNvSpPr>
      </xdr:nvSpPr>
      <xdr:spPr>
        <a:xfrm>
          <a:off x="228600" y="3190875"/>
          <a:ext cx="6562725" cy="105727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Données estimées sur le champ des répondants à l'enquête. Le taux de couverture du nombre de rentiers n'est pas disponible mais le taux de couverture est élevé pour le montant des prestations versées (cf. note tableau 1). En revanche, la tranche de pension n'est pas toujours connue (elle ne l'est que pour 60 % des bénéficiaires de rentes de contrats à prestations définies de l'article 39, pour 85% des bénéficiaires du PERP ; pour les autres produits elle est connue pour plus de 90% des bénéficiaires). La répartition par tranches de pension n'inclut que les rentiers dont on connaît le niveau de la pension reçue.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facultative 2011, DREES.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95250</xdr:rowOff>
    </xdr:from>
    <xdr:to>
      <xdr:col>4</xdr:col>
      <xdr:colOff>38100</xdr:colOff>
      <xdr:row>26</xdr:row>
      <xdr:rowOff>76200</xdr:rowOff>
    </xdr:to>
    <xdr:sp>
      <xdr:nvSpPr>
        <xdr:cNvPr id="1" name="Text Box 1"/>
        <xdr:cNvSpPr txBox="1">
          <a:spLocks noChangeArrowheads="1"/>
        </xdr:cNvSpPr>
      </xdr:nvSpPr>
      <xdr:spPr>
        <a:xfrm>
          <a:off x="209550" y="3867150"/>
          <a:ext cx="4257675" cy="9334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Les rentes classiques, ou de base, sont les prestations versées à la personne même qui a cotisé au contrat de retraite supplémentaire facultative. Lors de la signature du contrat, la personne qui cotise peut aussi spécifier à qui les rentes seront reversées en cas de décès (conjoint, héritiers…). Dans ce cas, les rentes sont appelées « pensions de réversion ».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facultative 2011, DREES.</a:t>
          </a:r>
          <a:r>
            <a:rPr lang="en-US" cap="none" sz="800" b="0" i="0" u="none" baseline="0">
              <a:solidFill>
                <a:srgbClr val="FF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76200</xdr:rowOff>
    </xdr:from>
    <xdr:to>
      <xdr:col>6</xdr:col>
      <xdr:colOff>981075</xdr:colOff>
      <xdr:row>19</xdr:row>
      <xdr:rowOff>152400</xdr:rowOff>
    </xdr:to>
    <xdr:sp>
      <xdr:nvSpPr>
        <xdr:cNvPr id="1" name="Text Box 1"/>
        <xdr:cNvSpPr txBox="1">
          <a:spLocks noChangeArrowheads="1"/>
        </xdr:cNvSpPr>
      </xdr:nvSpPr>
      <xdr:spPr>
        <a:xfrm>
          <a:off x="247650" y="2886075"/>
          <a:ext cx="6924675" cy="7715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 L’âge est connu pour plus de </a:t>
          </a:r>
          <a:r>
            <a:rPr lang="en-US" cap="none" sz="800" b="0" i="0" u="none" baseline="0">
              <a:solidFill>
                <a:srgbClr val="000000"/>
              </a:solidFill>
              <a:latin typeface="Arial"/>
              <a:ea typeface="Arial"/>
              <a:cs typeface="Arial"/>
            </a:rPr>
            <a:t>95 </a:t>
          </a:r>
          <a:r>
            <a:rPr lang="en-US" cap="none" sz="800" b="0" i="0" u="none" baseline="0">
              <a:solidFill>
                <a:srgbClr val="000000"/>
              </a:solidFill>
              <a:latin typeface="Arial"/>
              <a:ea typeface="Arial"/>
              <a:cs typeface="Arial"/>
            </a:rPr>
            <a:t>% des rentiers de chacun des types de produit, excepté pour les contrats à prestations définies de l'article 39 (</a:t>
          </a:r>
          <a:r>
            <a:rPr lang="en-US" cap="none" sz="800" b="0" i="0" u="none" baseline="0">
              <a:solidFill>
                <a:srgbClr val="000000"/>
              </a:solidFill>
              <a:latin typeface="Arial"/>
              <a:ea typeface="Arial"/>
              <a:cs typeface="Arial"/>
            </a:rPr>
            <a:t>60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facultative 2011, DREES ; modèle ANCETRE (pour les retraites obligatoires de base et complémentaires), DREES.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19050</xdr:colOff>
      <xdr:row>16</xdr:row>
      <xdr:rowOff>66675</xdr:rowOff>
    </xdr:to>
    <xdr:sp>
      <xdr:nvSpPr>
        <xdr:cNvPr id="1" name="Text Box 1"/>
        <xdr:cNvSpPr txBox="1">
          <a:spLocks noChangeArrowheads="1"/>
        </xdr:cNvSpPr>
      </xdr:nvSpPr>
      <xdr:spPr>
        <a:xfrm>
          <a:off x="247650" y="2476500"/>
          <a:ext cx="3686175" cy="4953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facultative 2011, DREES.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10</xdr:row>
      <xdr:rowOff>85725</xdr:rowOff>
    </xdr:from>
    <xdr:to>
      <xdr:col>6</xdr:col>
      <xdr:colOff>76200</xdr:colOff>
      <xdr:row>16</xdr:row>
      <xdr:rowOff>0</xdr:rowOff>
    </xdr:to>
    <xdr:sp>
      <xdr:nvSpPr>
        <xdr:cNvPr id="1" name="Text Box 1"/>
        <xdr:cNvSpPr txBox="1">
          <a:spLocks noChangeArrowheads="1"/>
        </xdr:cNvSpPr>
      </xdr:nvSpPr>
      <xdr:spPr>
        <a:xfrm>
          <a:off x="304800" y="1895475"/>
          <a:ext cx="6534150" cy="7715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Les salariés « couverts par un PERCO » désignent ceux dont l’entreprise a ouvert un PERCO auquel ils ont accès, qu’ils y effectuent ou non des versements. Ils sont par construction plus nombreux que les salariés épargnant effectivement sur un PERCO.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ACEMO-PIPA et ACEMO-TPE 2006 à 2011, DARES.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5</xdr:col>
      <xdr:colOff>28575</xdr:colOff>
      <xdr:row>17</xdr:row>
      <xdr:rowOff>66675</xdr:rowOff>
    </xdr:to>
    <xdr:sp>
      <xdr:nvSpPr>
        <xdr:cNvPr id="1" name="Text Box 1"/>
        <xdr:cNvSpPr txBox="1">
          <a:spLocks noChangeArrowheads="1"/>
        </xdr:cNvSpPr>
      </xdr:nvSpPr>
      <xdr:spPr>
        <a:xfrm>
          <a:off x="247650" y="2809875"/>
          <a:ext cx="5819775" cy="3810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ACEMO-PIPA et ACEMO-TPE 2011, DARES.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76200</xdr:rowOff>
    </xdr:from>
    <xdr:to>
      <xdr:col>3</xdr:col>
      <xdr:colOff>1600200</xdr:colOff>
      <xdr:row>12</xdr:row>
      <xdr:rowOff>0</xdr:rowOff>
    </xdr:to>
    <xdr:sp>
      <xdr:nvSpPr>
        <xdr:cNvPr id="1" name="Text Box 1"/>
        <xdr:cNvSpPr txBox="1">
          <a:spLocks noChangeArrowheads="1"/>
        </xdr:cNvSpPr>
      </xdr:nvSpPr>
      <xdr:spPr>
        <a:xfrm>
          <a:off x="257175" y="1685925"/>
          <a:ext cx="5400675" cy="4953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ACEMO-PIPA, DARES.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19050</xdr:rowOff>
    </xdr:from>
    <xdr:to>
      <xdr:col>5</xdr:col>
      <xdr:colOff>38100</xdr:colOff>
      <xdr:row>16</xdr:row>
      <xdr:rowOff>142875</xdr:rowOff>
    </xdr:to>
    <xdr:sp>
      <xdr:nvSpPr>
        <xdr:cNvPr id="1" name="Text Box 1"/>
        <xdr:cNvSpPr txBox="1">
          <a:spLocks noChangeArrowheads="1"/>
        </xdr:cNvSpPr>
      </xdr:nvSpPr>
      <xdr:spPr>
        <a:xfrm>
          <a:off x="266700" y="3238500"/>
          <a:ext cx="6248400" cy="4095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ACEMO-PIPA 2011, DARES.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123825</xdr:rowOff>
    </xdr:from>
    <xdr:to>
      <xdr:col>8</xdr:col>
      <xdr:colOff>19050</xdr:colOff>
      <xdr:row>11</xdr:row>
      <xdr:rowOff>28575</xdr:rowOff>
    </xdr:to>
    <xdr:sp>
      <xdr:nvSpPr>
        <xdr:cNvPr id="1" name="Text Box 1"/>
        <xdr:cNvSpPr txBox="1">
          <a:spLocks noChangeArrowheads="1"/>
        </xdr:cNvSpPr>
      </xdr:nvSpPr>
      <xdr:spPr>
        <a:xfrm>
          <a:off x="266700" y="1905000"/>
          <a:ext cx="6467475" cy="371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ACEMO-PIPA 2011,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19050</xdr:rowOff>
    </xdr:from>
    <xdr:to>
      <xdr:col>11</xdr:col>
      <xdr:colOff>609600</xdr:colOff>
      <xdr:row>29</xdr:row>
      <xdr:rowOff>66675</xdr:rowOff>
    </xdr:to>
    <xdr:sp>
      <xdr:nvSpPr>
        <xdr:cNvPr id="1" name="Text Box 1"/>
        <xdr:cNvSpPr txBox="1">
          <a:spLocks noChangeArrowheads="1"/>
        </xdr:cNvSpPr>
      </xdr:nvSpPr>
      <xdr:spPr>
        <a:xfrm>
          <a:off x="247650" y="4495800"/>
          <a:ext cx="9572625" cy="1304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Estimations obtenues après recalage des données collectées des organismes d'assurance sur les sources FFSA. Pour les contrats de type article 39, ces données incluent les préretraites pour les sociétés d’assurance.
</a:t>
          </a:r>
          <a:r>
            <a:rPr lang="en-US" cap="none" sz="800" b="0" i="0" u="none" baseline="0">
              <a:solidFill>
                <a:srgbClr val="000000"/>
              </a:solidFill>
              <a:latin typeface="Arial"/>
              <a:ea typeface="Arial"/>
              <a:cs typeface="Arial"/>
            </a:rPr>
            <a:t>** La série a été redressée à partir de données estimées.
</a:t>
          </a:r>
          <a:r>
            <a:rPr lang="en-US" cap="none" sz="800" b="0" i="0" u="none" baseline="0">
              <a:solidFill>
                <a:srgbClr val="000000"/>
              </a:solidFill>
              <a:latin typeface="Arial"/>
              <a:ea typeface="Arial"/>
              <a:cs typeface="Arial"/>
            </a:rPr>
            <a:t>*** Champ non constant au sein de la catégorie « autres ».
</a:t>
          </a:r>
          <a:r>
            <a:rPr lang="en-US" cap="none" sz="800" b="0" i="0" u="none" baseline="0">
              <a:solidFill>
                <a:srgbClr val="000000"/>
              </a:solidFill>
              <a:latin typeface="Arial"/>
              <a:ea typeface="Arial"/>
              <a:cs typeface="Arial"/>
            </a:rPr>
            <a:t>nd : non déteminé.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facultative 2006 à 2011, DREES ; données AFG, FFSA.</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8</xdr:col>
      <xdr:colOff>9525</xdr:colOff>
      <xdr:row>11</xdr:row>
      <xdr:rowOff>28575</xdr:rowOff>
    </xdr:to>
    <xdr:sp>
      <xdr:nvSpPr>
        <xdr:cNvPr id="1" name="Text Box 1"/>
        <xdr:cNvSpPr txBox="1">
          <a:spLocks noChangeArrowheads="1"/>
        </xdr:cNvSpPr>
      </xdr:nvSpPr>
      <xdr:spPr>
        <a:xfrm>
          <a:off x="247650" y="1838325"/>
          <a:ext cx="6391275" cy="371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ACEMO-PIPA 2011, DARES.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14</xdr:col>
      <xdr:colOff>0</xdr:colOff>
      <xdr:row>18</xdr:row>
      <xdr:rowOff>114300</xdr:rowOff>
    </xdr:to>
    <xdr:sp>
      <xdr:nvSpPr>
        <xdr:cNvPr id="1" name="Text Box 1"/>
        <xdr:cNvSpPr txBox="1">
          <a:spLocks noChangeArrowheads="1"/>
        </xdr:cNvSpPr>
      </xdr:nvSpPr>
      <xdr:spPr>
        <a:xfrm>
          <a:off x="314325" y="2181225"/>
          <a:ext cx="16011525" cy="11430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Série révisée : Cotisations sociales à la charge des employeurs et des salariés, contributions publiques, transferts pris en charge par le FSV rentrant dans le financement de la retraite. Chiffres provisoires pour 2011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Série révisée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Sont intégrées les pensions de retraite versées au titre des droits directs et dérivés, ainsi que les avantages non contributifs comme le minimum vieillesse.
</a:t>
          </a:r>
          <a:r>
            <a:rPr lang="en-US" cap="none" sz="800" b="0" i="0" u="none" baseline="0">
              <a:solidFill>
                <a:srgbClr val="000000"/>
              </a:solidFill>
              <a:latin typeface="Arial"/>
              <a:ea typeface="Arial"/>
              <a:cs typeface="Arial"/>
            </a:rPr>
            <a:t>*** Sociétés d'assurance, mutuelles, institutions de prévoyance, organisme gestionnaire de PERCO ; hors indemnités de fin de carrière. Le montant  total des prestations est ici supérieur au seul montant des rentes viagères versées, puisqu’il inclut également les transferts de contrats entre sociétés et les rentes en versement forfaitaire unique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Une rupture de série intervient en 2010 dans la série sur les cotisations, et donc dans la série sur la part de la retraite facultative concernant les cotisations.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facultative 2004 à 2011, DREES ; Comptes de la Sécurité sociale.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266700</xdr:rowOff>
    </xdr:from>
    <xdr:to>
      <xdr:col>19</xdr:col>
      <xdr:colOff>504825</xdr:colOff>
      <xdr:row>30</xdr:row>
      <xdr:rowOff>38100</xdr:rowOff>
    </xdr:to>
    <xdr:sp>
      <xdr:nvSpPr>
        <xdr:cNvPr id="1" name="Text Box 1"/>
        <xdr:cNvSpPr txBox="1">
          <a:spLocks noChangeArrowheads="1"/>
        </xdr:cNvSpPr>
      </xdr:nvSpPr>
      <xdr:spPr>
        <a:xfrm>
          <a:off x="247650" y="6581775"/>
          <a:ext cx="8963025" cy="1476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Estimations obtenues après recalage des données collectées des organismes d'assurances sur les sources FFSA. Pour les contrats de type article 39, il n’est pas possible de déterminer avec précision le nombre d’adhérents, dans la mesure où ces contrats ne sont pas individualisables.
</a:t>
          </a:r>
          <a:r>
            <a:rPr lang="en-US" cap="none" sz="800" b="0" i="0" u="none" baseline="0">
              <a:solidFill>
                <a:srgbClr val="000000"/>
              </a:solidFill>
              <a:latin typeface="Arial"/>
              <a:ea typeface="Arial"/>
              <a:cs typeface="Arial"/>
            </a:rPr>
            <a:t>** Champ non constant.
</a:t>
          </a:r>
          <a:r>
            <a:rPr lang="en-US" cap="none" sz="800" b="0" i="0" u="none" baseline="0">
              <a:solidFill>
                <a:srgbClr val="000000"/>
              </a:solidFill>
              <a:latin typeface="Arial"/>
              <a:ea typeface="Arial"/>
              <a:cs typeface="Arial"/>
            </a:rPr>
            <a:t>*** Le PERCO n’est pas un contrat d’assurance retraite, mais un dispositif d’épargne salariale. Les valeurs présentées dans ce tableau sont les nombres de cotisants, et non d’adhérents, sur un PERCO.
</a:t>
          </a:r>
          <a:r>
            <a:rPr lang="en-US" cap="none" sz="800" b="0" i="0" u="none" baseline="0">
              <a:solidFill>
                <a:srgbClr val="000000"/>
              </a:solidFill>
              <a:latin typeface="Arial"/>
              <a:ea typeface="Arial"/>
              <a:cs typeface="Arial"/>
            </a:rPr>
            <a:t>**** Les institutions de prévoyance proposent uniquement des produits destinés à des salariés dans le cadre d'une entreprise ou d'une branche, essentiellement des articles 83 et 39.
</a:t>
          </a:r>
          <a:r>
            <a:rPr lang="en-US" cap="none" sz="800" b="0" i="0" u="none" baseline="0">
              <a:solidFill>
                <a:srgbClr val="000000"/>
              </a:solidFill>
              <a:latin typeface="Arial"/>
              <a:ea typeface="Arial"/>
              <a:cs typeface="Arial"/>
            </a:rPr>
            <a:t>nr : non renseigné, ns : non significatif, nd : non déterminé.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facultative au 31 décembre, DREES ; données AFG, FFSA.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9</xdr:col>
      <xdr:colOff>1143000</xdr:colOff>
      <xdr:row>29</xdr:row>
      <xdr:rowOff>19050</xdr:rowOff>
    </xdr:to>
    <xdr:sp>
      <xdr:nvSpPr>
        <xdr:cNvPr id="1" name="Text Box 1"/>
        <xdr:cNvSpPr txBox="1">
          <a:spLocks noChangeArrowheads="1"/>
        </xdr:cNvSpPr>
      </xdr:nvSpPr>
      <xdr:spPr>
        <a:xfrm>
          <a:off x="247650" y="5238750"/>
          <a:ext cx="9496425" cy="1343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Champ non constant.
</a:t>
          </a:r>
          <a:r>
            <a:rPr lang="en-US" cap="none" sz="800" b="0" i="0" u="none" baseline="0">
              <a:solidFill>
                <a:srgbClr val="000000"/>
              </a:solidFill>
              <a:latin typeface="Arial"/>
              <a:ea typeface="Arial"/>
              <a:cs typeface="Arial"/>
            </a:rPr>
            <a:t>** Il n’est pas possible de déterminer un montant moyen de cotisation, dans la mesure où ces contrats ne sont pas individualisables.
</a:t>
          </a:r>
          <a:r>
            <a:rPr lang="en-US" cap="none" sz="800" b="0" i="0" u="none" baseline="0">
              <a:solidFill>
                <a:srgbClr val="000000"/>
              </a:solidFill>
              <a:latin typeface="Arial"/>
              <a:ea typeface="Arial"/>
              <a:cs typeface="Arial"/>
            </a:rPr>
            <a:t>nd : non déterminé.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Les cotisations moyennes sont calculées sur le champ des répondants à l’enquête, qui ne couvre pas exhaustivement le champ de la retraite supplémentaire (</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1).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facultative 2007 à 2011, DREES.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95250</xdr:rowOff>
    </xdr:from>
    <xdr:to>
      <xdr:col>6</xdr:col>
      <xdr:colOff>819150</xdr:colOff>
      <xdr:row>17</xdr:row>
      <xdr:rowOff>38100</xdr:rowOff>
    </xdr:to>
    <xdr:sp>
      <xdr:nvSpPr>
        <xdr:cNvPr id="1" name="Text Box 1"/>
        <xdr:cNvSpPr txBox="1">
          <a:spLocks noChangeArrowheads="1"/>
        </xdr:cNvSpPr>
      </xdr:nvSpPr>
      <xdr:spPr>
        <a:xfrm>
          <a:off x="247650" y="2333625"/>
          <a:ext cx="6791325" cy="657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Au sein des sociétés d’assurance, le taux de couverture du nombre d’adhérents pour lesquels le montant versé est connu est de </a:t>
          </a:r>
          <a:r>
            <a:rPr lang="en-US" cap="none" sz="800" b="0" i="0" u="none" baseline="0">
              <a:solidFill>
                <a:srgbClr val="000000"/>
              </a:solidFill>
              <a:latin typeface="Arial"/>
              <a:ea typeface="Arial"/>
              <a:cs typeface="Arial"/>
            </a:rPr>
            <a:t>92</a:t>
          </a:r>
          <a:r>
            <a:rPr lang="en-US" cap="none" sz="800" b="0" i="0" u="none" baseline="0">
              <a:solidFill>
                <a:srgbClr val="000000"/>
              </a:solidFill>
              <a:latin typeface="Arial"/>
              <a:ea typeface="Arial"/>
              <a:cs typeface="Arial"/>
            </a:rPr>
            <a:t>% pour les PERP, </a:t>
          </a:r>
          <a:r>
            <a:rPr lang="en-US" cap="none" sz="800" b="0" i="0" u="none" baseline="0">
              <a:solidFill>
                <a:srgbClr val="000000"/>
              </a:solidFill>
              <a:latin typeface="Arial"/>
              <a:ea typeface="Arial"/>
              <a:cs typeface="Arial"/>
            </a:rPr>
            <a:t>97</a:t>
          </a:r>
          <a:r>
            <a:rPr lang="en-US" cap="none" sz="800" b="0" i="0" u="none" baseline="0">
              <a:solidFill>
                <a:srgbClr val="000000"/>
              </a:solidFill>
              <a:latin typeface="Arial"/>
              <a:ea typeface="Arial"/>
              <a:cs typeface="Arial"/>
            </a:rPr>
            <a:t>% pour les contrats Madelin, et de </a:t>
          </a:r>
          <a:r>
            <a:rPr lang="en-US" cap="none" sz="800" b="0" i="0" u="none" baseline="0">
              <a:solidFill>
                <a:srgbClr val="000000"/>
              </a:solidFill>
              <a:latin typeface="Arial"/>
              <a:ea typeface="Arial"/>
              <a:cs typeface="Arial"/>
            </a:rPr>
            <a:t>98</a:t>
          </a:r>
          <a:r>
            <a:rPr lang="en-US" cap="none" sz="800" b="0" i="0" u="none" baseline="0">
              <a:solidFill>
                <a:srgbClr val="000000"/>
              </a:solidFill>
              <a:latin typeface="Arial"/>
              <a:ea typeface="Arial"/>
              <a:cs typeface="Arial"/>
            </a:rPr>
            <a:t> % pour les exploitants agricoles. Il est proche de  100% pour les PERCO au sein des organismes de gestion d’épargne salariale.</a:t>
          </a:r>
          <a:r>
            <a:rPr lang="en-US" cap="none" sz="800" b="0" i="0" u="none" baseline="0">
              <a:solidFill>
                <a:srgbClr val="FF0000"/>
              </a:solidFill>
              <a:latin typeface="Arial"/>
              <a:ea typeface="Arial"/>
              <a:cs typeface="Arial"/>
            </a:rPr>
            <a:t>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 retraite supplémentaire facultative 2011, DREES.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20</xdr:row>
      <xdr:rowOff>19050</xdr:rowOff>
    </xdr:from>
    <xdr:to>
      <xdr:col>8</xdr:col>
      <xdr:colOff>28575</xdr:colOff>
      <xdr:row>24</xdr:row>
      <xdr:rowOff>133350</xdr:rowOff>
    </xdr:to>
    <xdr:sp>
      <xdr:nvSpPr>
        <xdr:cNvPr id="1" name="Text Box 1"/>
        <xdr:cNvSpPr txBox="1">
          <a:spLocks noChangeArrowheads="1"/>
        </xdr:cNvSpPr>
      </xdr:nvSpPr>
      <xdr:spPr>
        <a:xfrm>
          <a:off x="238125" y="3705225"/>
          <a:ext cx="7124700" cy="7048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Au sein des sociétés d’assurance, le taux de couverture du nombre d’adhérents pour lesquels l’âge et le sexe sont connus est de </a:t>
          </a:r>
          <a:r>
            <a:rPr lang="en-US" cap="none" sz="800" b="0" i="0" u="none" baseline="0">
              <a:solidFill>
                <a:srgbClr val="000000"/>
              </a:solidFill>
              <a:latin typeface="Arial"/>
              <a:ea typeface="Arial"/>
              <a:cs typeface="Arial"/>
            </a:rPr>
            <a:t>95</a:t>
          </a: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pour les PERP, </a:t>
          </a:r>
          <a:r>
            <a:rPr lang="en-US" cap="none" sz="800" b="0" i="0" u="none" baseline="0">
              <a:solidFill>
                <a:srgbClr val="000000"/>
              </a:solidFill>
              <a:latin typeface="Arial"/>
              <a:ea typeface="Arial"/>
              <a:cs typeface="Arial"/>
            </a:rPr>
            <a:t>97%</a:t>
          </a:r>
          <a:r>
            <a:rPr lang="en-US" cap="none" sz="800" b="0" i="0" u="none" baseline="0">
              <a:solidFill>
                <a:srgbClr val="000000"/>
              </a:solidFill>
              <a:latin typeface="Arial"/>
              <a:ea typeface="Arial"/>
              <a:cs typeface="Arial"/>
            </a:rPr>
            <a:t> pour les contrats Madelin et de </a:t>
          </a:r>
          <a:r>
            <a:rPr lang="en-US" cap="none" sz="800" b="0" i="0" u="none" baseline="0">
              <a:solidFill>
                <a:srgbClr val="000000"/>
              </a:solidFill>
              <a:latin typeface="Arial"/>
              <a:ea typeface="Arial"/>
              <a:cs typeface="Arial"/>
            </a:rPr>
            <a:t>98%</a:t>
          </a:r>
          <a:r>
            <a:rPr lang="en-US" cap="none" sz="800" b="0" i="0" u="none" baseline="0">
              <a:solidFill>
                <a:srgbClr val="000000"/>
              </a:solidFill>
              <a:latin typeface="Arial"/>
              <a:ea typeface="Arial"/>
              <a:cs typeface="Arial"/>
            </a:rPr>
            <a:t> pour les exploitants agricoles. Il est de </a:t>
          </a:r>
          <a:r>
            <a:rPr lang="en-US" cap="none" sz="800" b="0" i="0" u="none" baseline="0">
              <a:solidFill>
                <a:srgbClr val="000000"/>
              </a:solidFill>
              <a:latin typeface="Arial"/>
              <a:ea typeface="Arial"/>
              <a:cs typeface="Arial"/>
            </a:rPr>
            <a:t>98%</a:t>
          </a:r>
          <a:r>
            <a:rPr lang="en-US" cap="none" sz="800" b="0" i="0" u="none" baseline="0">
              <a:solidFill>
                <a:srgbClr val="000000"/>
              </a:solidFill>
              <a:latin typeface="Arial"/>
              <a:ea typeface="Arial"/>
              <a:cs typeface="Arial"/>
            </a:rPr>
            <a:t> pour les PERCO au sein des organismes de gestion d’épargne salariale.</a:t>
          </a:r>
          <a:r>
            <a:rPr lang="en-US" cap="none" sz="800" b="0" i="0" u="none" baseline="0">
              <a:solidFill>
                <a:srgbClr val="FF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facultative 2011, DREES ; enquête Emploi 2011, INSEE.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3430250"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3430250"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3439775"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3439775" y="0"/>
        <a:ext cx="36290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8</xdr:row>
      <xdr:rowOff>133350</xdr:rowOff>
    </xdr:from>
    <xdr:to>
      <xdr:col>6</xdr:col>
      <xdr:colOff>9525</xdr:colOff>
      <xdr:row>17</xdr:row>
      <xdr:rowOff>19050</xdr:rowOff>
    </xdr:to>
    <xdr:sp>
      <xdr:nvSpPr>
        <xdr:cNvPr id="5" name="Text Box 5"/>
        <xdr:cNvSpPr txBox="1">
          <a:spLocks noChangeArrowheads="1"/>
        </xdr:cNvSpPr>
      </xdr:nvSpPr>
      <xdr:spPr>
        <a:xfrm>
          <a:off x="247650" y="1819275"/>
          <a:ext cx="3257550" cy="11715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2).
</a:t>
          </a:r>
          <a:r>
            <a:rPr lang="en-US" cap="none" sz="800" b="0" i="0" u="none" baseline="0">
              <a:solidFill>
                <a:srgbClr val="000000"/>
              </a:solidFill>
              <a:latin typeface="Arial"/>
              <a:ea typeface="Arial"/>
              <a:cs typeface="Arial"/>
            </a:rPr>
            <a:t>Champ • Ensemble des contrats PERP, PERCO, fonctionnaires et élus locaux, Madelin, exploitants agricoles, article 83.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facultative, DREES.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114300</xdr:rowOff>
    </xdr:from>
    <xdr:to>
      <xdr:col>4</xdr:col>
      <xdr:colOff>38100</xdr:colOff>
      <xdr:row>19</xdr:row>
      <xdr:rowOff>47625</xdr:rowOff>
    </xdr:to>
    <xdr:sp>
      <xdr:nvSpPr>
        <xdr:cNvPr id="1" name="Text Box 1"/>
        <xdr:cNvSpPr txBox="1">
          <a:spLocks noChangeArrowheads="1"/>
        </xdr:cNvSpPr>
      </xdr:nvSpPr>
      <xdr:spPr>
        <a:xfrm>
          <a:off x="238125" y="2590800"/>
          <a:ext cx="3200400" cy="8858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2).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facultative 2011, DREES.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62"/>
  <sheetViews>
    <sheetView showGridLines="0" tabSelected="1" zoomScalePageLayoutView="0" workbookViewId="0" topLeftCell="A1">
      <selection activeCell="A1" sqref="A1"/>
    </sheetView>
  </sheetViews>
  <sheetFormatPr defaultColWidth="11.421875" defaultRowHeight="12.75"/>
  <cols>
    <col min="1" max="1" width="3.7109375" style="2" customWidth="1"/>
    <col min="2" max="2" width="1.1484375" style="2" customWidth="1"/>
    <col min="3" max="3" width="57.57421875" style="2" customWidth="1"/>
    <col min="4" max="4" width="7.421875" style="2" customWidth="1"/>
    <col min="5" max="10" width="6.7109375" style="2" customWidth="1"/>
    <col min="11" max="11" width="9.7109375" style="2" customWidth="1"/>
    <col min="12" max="13" width="8.28125" style="2" customWidth="1"/>
    <col min="14" max="14" width="8.140625" style="2" customWidth="1"/>
    <col min="15" max="16384" width="11.421875" style="2" customWidth="1"/>
  </cols>
  <sheetData>
    <row r="1" spans="2:11" ht="15" customHeight="1">
      <c r="B1" s="1" t="s">
        <v>11</v>
      </c>
      <c r="K1" s="148"/>
    </row>
    <row r="2" ht="15" customHeight="1">
      <c r="K2" s="148"/>
    </row>
    <row r="3" spans="2:14" s="1" customFormat="1" ht="60" customHeight="1">
      <c r="B3" s="149"/>
      <c r="C3" s="149"/>
      <c r="D3" s="409" t="s">
        <v>217</v>
      </c>
      <c r="E3" s="410"/>
      <c r="F3" s="410"/>
      <c r="G3" s="410"/>
      <c r="H3" s="410"/>
      <c r="I3" s="410"/>
      <c r="J3" s="156"/>
      <c r="K3" s="36" t="s">
        <v>24</v>
      </c>
      <c r="L3" s="299" t="s">
        <v>25</v>
      </c>
      <c r="M3" s="411"/>
      <c r="N3" s="412"/>
    </row>
    <row r="4" spans="2:14" ht="25.5" customHeight="1">
      <c r="B4" s="149"/>
      <c r="C4" s="149"/>
      <c r="D4" s="36">
        <v>2005</v>
      </c>
      <c r="E4" s="36">
        <v>2006</v>
      </c>
      <c r="F4" s="36">
        <v>2007</v>
      </c>
      <c r="G4" s="36">
        <v>2008</v>
      </c>
      <c r="H4" s="36">
        <v>2009</v>
      </c>
      <c r="I4" s="36">
        <v>2010</v>
      </c>
      <c r="J4" s="36">
        <v>2011</v>
      </c>
      <c r="K4" s="36">
        <v>2011</v>
      </c>
      <c r="L4" s="36" t="s">
        <v>12</v>
      </c>
      <c r="M4" s="36" t="s">
        <v>131</v>
      </c>
      <c r="N4" s="36" t="s">
        <v>188</v>
      </c>
    </row>
    <row r="5" spans="2:14" ht="22.5" customHeight="1">
      <c r="B5" s="413" t="s">
        <v>211</v>
      </c>
      <c r="C5" s="414"/>
      <c r="D5" s="425">
        <f aca="true" t="shared" si="0" ref="D5:J5">SUM(D6:D9)</f>
        <v>1659.4552640000002</v>
      </c>
      <c r="E5" s="425">
        <f t="shared" si="0"/>
        <v>1980.2166900000002</v>
      </c>
      <c r="F5" s="425">
        <f t="shared" si="0"/>
        <v>2034.225090600067</v>
      </c>
      <c r="G5" s="425">
        <f t="shared" si="0"/>
        <v>1999.896073</v>
      </c>
      <c r="H5" s="425">
        <f t="shared" si="0"/>
        <v>2004.27511596</v>
      </c>
      <c r="I5" s="425">
        <f t="shared" si="0"/>
        <v>2018.883333</v>
      </c>
      <c r="J5" s="425">
        <f t="shared" si="0"/>
        <v>2017.8437299999998</v>
      </c>
      <c r="K5" s="426">
        <f>J5/J$22</f>
        <v>0.19229831678217252</v>
      </c>
      <c r="L5" s="427">
        <f>H5/G5-1</f>
        <v>0.002189635261111933</v>
      </c>
      <c r="M5" s="427">
        <f>I5/H5-1</f>
        <v>0.007288528866957966</v>
      </c>
      <c r="N5" s="427">
        <f>J5/I5-1</f>
        <v>-0.0005149396119167315</v>
      </c>
    </row>
    <row r="6" spans="2:14" ht="15" customHeight="1">
      <c r="B6" s="378"/>
      <c r="C6" s="415" t="s">
        <v>7</v>
      </c>
      <c r="D6" s="428">
        <v>853.209903</v>
      </c>
      <c r="E6" s="428">
        <v>993.653093</v>
      </c>
      <c r="F6" s="428">
        <v>1055.634839</v>
      </c>
      <c r="G6" s="428">
        <v>1039</v>
      </c>
      <c r="H6" s="428">
        <v>1061.848816</v>
      </c>
      <c r="I6" s="428">
        <v>1096.872022</v>
      </c>
      <c r="J6" s="428">
        <v>1147.142543</v>
      </c>
      <c r="K6" s="429">
        <f aca="true" t="shared" si="1" ref="K6:K22">J6/J$22</f>
        <v>0.10932143894419465</v>
      </c>
      <c r="L6" s="430">
        <f aca="true" t="shared" si="2" ref="L6:L22">H6/G6-1</f>
        <v>0.021991160731472448</v>
      </c>
      <c r="M6" s="431">
        <f aca="true" t="shared" si="3" ref="M6:M22">I6/H6-1</f>
        <v>0.0329832321440382</v>
      </c>
      <c r="N6" s="431">
        <f aca="true" t="shared" si="4" ref="N6:N22">J6/I6-1</f>
        <v>0.04583079884592034</v>
      </c>
    </row>
    <row r="7" spans="2:14" ht="30" customHeight="1">
      <c r="B7" s="312"/>
      <c r="C7" s="416" t="s">
        <v>189</v>
      </c>
      <c r="D7" s="417">
        <v>806.245361</v>
      </c>
      <c r="E7" s="417">
        <v>820.217892</v>
      </c>
      <c r="F7" s="417">
        <v>831.380591600067</v>
      </c>
      <c r="G7" s="417">
        <v>835</v>
      </c>
      <c r="H7" s="417">
        <v>819.414755</v>
      </c>
      <c r="I7" s="417">
        <v>801.411365</v>
      </c>
      <c r="J7" s="417">
        <v>750.847121</v>
      </c>
      <c r="K7" s="432">
        <f t="shared" si="1"/>
        <v>0.07155491546862267</v>
      </c>
      <c r="L7" s="418">
        <f t="shared" si="2"/>
        <v>-0.01866496407185625</v>
      </c>
      <c r="M7" s="419">
        <f t="shared" si="3"/>
        <v>-0.02197103468072159</v>
      </c>
      <c r="N7" s="419">
        <f t="shared" si="4"/>
        <v>-0.06309399418112827</v>
      </c>
    </row>
    <row r="8" spans="2:14" ht="15" customHeight="1">
      <c r="B8" s="312"/>
      <c r="C8" s="416" t="s">
        <v>1</v>
      </c>
      <c r="D8" s="417" t="s">
        <v>2</v>
      </c>
      <c r="E8" s="417">
        <v>165.460786</v>
      </c>
      <c r="F8" s="417">
        <v>146.408362</v>
      </c>
      <c r="G8" s="417">
        <v>125.188258</v>
      </c>
      <c r="H8" s="417">
        <v>122.31404696</v>
      </c>
      <c r="I8" s="417">
        <v>115.702649</v>
      </c>
      <c r="J8" s="417">
        <v>115.001889</v>
      </c>
      <c r="K8" s="432">
        <f t="shared" si="1"/>
        <v>0.010959555169056747</v>
      </c>
      <c r="L8" s="418">
        <f t="shared" si="2"/>
        <v>-0.02295911043030896</v>
      </c>
      <c r="M8" s="419">
        <f t="shared" si="3"/>
        <v>-0.054052646644600966</v>
      </c>
      <c r="N8" s="419">
        <f t="shared" si="4"/>
        <v>-0.006056559690348906</v>
      </c>
    </row>
    <row r="9" spans="2:14" ht="15" customHeight="1">
      <c r="B9" s="312"/>
      <c r="C9" s="389" t="s">
        <v>144</v>
      </c>
      <c r="D9" s="417" t="s">
        <v>2</v>
      </c>
      <c r="E9" s="417">
        <v>0.884919</v>
      </c>
      <c r="F9" s="417">
        <v>0.801298</v>
      </c>
      <c r="G9" s="417">
        <v>0.707815</v>
      </c>
      <c r="H9" s="417">
        <v>0.697498</v>
      </c>
      <c r="I9" s="417">
        <v>4.897297</v>
      </c>
      <c r="J9" s="417">
        <v>4.852177</v>
      </c>
      <c r="K9" s="432">
        <f t="shared" si="1"/>
        <v>0.0004624072002984947</v>
      </c>
      <c r="L9" s="418" t="s">
        <v>20</v>
      </c>
      <c r="M9" s="419" t="s">
        <v>20</v>
      </c>
      <c r="N9" s="419">
        <f t="shared" si="4"/>
        <v>-0.009213245592415542</v>
      </c>
    </row>
    <row r="10" spans="2:14" ht="30" customHeight="1">
      <c r="B10" s="374" t="s">
        <v>23</v>
      </c>
      <c r="C10" s="374"/>
      <c r="D10" s="425">
        <f aca="true" t="shared" si="5" ref="D10:J10">D11+D14</f>
        <v>7060.837766000001</v>
      </c>
      <c r="E10" s="425">
        <f t="shared" si="5"/>
        <v>8130.295684999999</v>
      </c>
      <c r="F10" s="425">
        <f t="shared" si="5"/>
        <v>8936.167667</v>
      </c>
      <c r="G10" s="425">
        <f t="shared" si="5"/>
        <v>10329.877289</v>
      </c>
      <c r="H10" s="425">
        <f t="shared" si="5"/>
        <v>10929.1205776</v>
      </c>
      <c r="I10" s="425">
        <f t="shared" si="5"/>
        <v>8741.660597</v>
      </c>
      <c r="J10" s="425">
        <f t="shared" si="5"/>
        <v>8475.455243</v>
      </c>
      <c r="K10" s="426">
        <f t="shared" si="1"/>
        <v>0.8077016832178274</v>
      </c>
      <c r="L10" s="427">
        <f t="shared" si="2"/>
        <v>0.05801068801060372</v>
      </c>
      <c r="M10" s="427">
        <f t="shared" si="3"/>
        <v>-0.20014967947955054</v>
      </c>
      <c r="N10" s="427">
        <f t="shared" si="4"/>
        <v>-0.030452492526575226</v>
      </c>
    </row>
    <row r="11" spans="2:14" ht="15" customHeight="1">
      <c r="B11" s="420" t="s">
        <v>15</v>
      </c>
      <c r="C11" s="420"/>
      <c r="D11" s="428">
        <f aca="true" t="shared" si="6" ref="D11:J11">SUM(D12:D13)</f>
        <v>2048.109145</v>
      </c>
      <c r="E11" s="428">
        <f t="shared" si="6"/>
        <v>2123.551173</v>
      </c>
      <c r="F11" s="428">
        <f t="shared" si="6"/>
        <v>2302.262945</v>
      </c>
      <c r="G11" s="428">
        <f t="shared" si="6"/>
        <v>2445</v>
      </c>
      <c r="H11" s="428">
        <f t="shared" si="6"/>
        <v>2467.386375</v>
      </c>
      <c r="I11" s="428">
        <f t="shared" si="6"/>
        <v>2553.838254</v>
      </c>
      <c r="J11" s="428">
        <f t="shared" si="6"/>
        <v>2712.313948</v>
      </c>
      <c r="K11" s="429">
        <f t="shared" si="1"/>
        <v>0.25848057460089296</v>
      </c>
      <c r="L11" s="430">
        <f t="shared" si="2"/>
        <v>0.009155981595092122</v>
      </c>
      <c r="M11" s="431">
        <f t="shared" si="3"/>
        <v>0.03503783593682197</v>
      </c>
      <c r="N11" s="431">
        <f t="shared" si="4"/>
        <v>0.06205392755464634</v>
      </c>
    </row>
    <row r="12" spans="2:14" s="7" customFormat="1" ht="15" customHeight="1">
      <c r="B12" s="312"/>
      <c r="C12" s="389" t="s">
        <v>154</v>
      </c>
      <c r="D12" s="417">
        <v>1848.109145</v>
      </c>
      <c r="E12" s="417">
        <v>1918.651173</v>
      </c>
      <c r="F12" s="417">
        <v>2086.262945</v>
      </c>
      <c r="G12" s="417">
        <v>2219</v>
      </c>
      <c r="H12" s="417">
        <v>2248.386375</v>
      </c>
      <c r="I12" s="417">
        <v>2328.838254</v>
      </c>
      <c r="J12" s="417">
        <v>2470.213948</v>
      </c>
      <c r="K12" s="432">
        <f t="shared" si="1"/>
        <v>0.23540870743853148</v>
      </c>
      <c r="L12" s="418">
        <f t="shared" si="2"/>
        <v>0.01324307120324475</v>
      </c>
      <c r="M12" s="419">
        <f t="shared" si="3"/>
        <v>0.035782052361885475</v>
      </c>
      <c r="N12" s="419">
        <f t="shared" si="4"/>
        <v>0.06070653200460541</v>
      </c>
    </row>
    <row r="13" spans="2:14" s="7" customFormat="1" ht="15" customHeight="1">
      <c r="B13" s="312"/>
      <c r="C13" s="389" t="s">
        <v>156</v>
      </c>
      <c r="D13" s="417">
        <v>200</v>
      </c>
      <c r="E13" s="417">
        <v>204.9</v>
      </c>
      <c r="F13" s="417">
        <v>216</v>
      </c>
      <c r="G13" s="417">
        <v>226</v>
      </c>
      <c r="H13" s="417">
        <v>219</v>
      </c>
      <c r="I13" s="417">
        <v>225</v>
      </c>
      <c r="J13" s="417">
        <v>242.1</v>
      </c>
      <c r="K13" s="432">
        <f t="shared" si="1"/>
        <v>0.023071867162361464</v>
      </c>
      <c r="L13" s="418">
        <f t="shared" si="2"/>
        <v>-0.030973451327433676</v>
      </c>
      <c r="M13" s="419">
        <f t="shared" si="3"/>
        <v>0.027397260273972712</v>
      </c>
      <c r="N13" s="419">
        <f t="shared" si="4"/>
        <v>0.07600000000000007</v>
      </c>
    </row>
    <row r="14" spans="2:14" s="7" customFormat="1" ht="15" customHeight="1">
      <c r="B14" s="327" t="s">
        <v>16</v>
      </c>
      <c r="C14" s="421"/>
      <c r="D14" s="433">
        <f aca="true" t="shared" si="7" ref="D14:J14">SUM(D15:D21)</f>
        <v>5012.728621</v>
      </c>
      <c r="E14" s="433">
        <f t="shared" si="7"/>
        <v>6006.744511999999</v>
      </c>
      <c r="F14" s="433">
        <f t="shared" si="7"/>
        <v>6633.904721999999</v>
      </c>
      <c r="G14" s="433">
        <f t="shared" si="7"/>
        <v>7884.877288999999</v>
      </c>
      <c r="H14" s="433">
        <f t="shared" si="7"/>
        <v>8461.7342026</v>
      </c>
      <c r="I14" s="433">
        <f t="shared" si="7"/>
        <v>6187.822343</v>
      </c>
      <c r="J14" s="433">
        <f t="shared" si="7"/>
        <v>5763.141294999999</v>
      </c>
      <c r="K14" s="432">
        <f t="shared" si="1"/>
        <v>0.5492211086169344</v>
      </c>
      <c r="L14" s="418">
        <f t="shared" si="2"/>
        <v>0.07315991009838041</v>
      </c>
      <c r="M14" s="419">
        <f t="shared" si="3"/>
        <v>-0.2687288214396176</v>
      </c>
      <c r="N14" s="419">
        <f t="shared" si="4"/>
        <v>-0.06863174546056938</v>
      </c>
    </row>
    <row r="15" spans="2:14" s="7" customFormat="1" ht="15" customHeight="1">
      <c r="B15" s="312"/>
      <c r="C15" s="389" t="s">
        <v>3</v>
      </c>
      <c r="D15" s="417">
        <v>208.746134</v>
      </c>
      <c r="E15" s="417">
        <v>443.701522</v>
      </c>
      <c r="F15" s="417">
        <v>685</v>
      </c>
      <c r="G15" s="417">
        <v>831</v>
      </c>
      <c r="H15" s="417">
        <v>852</v>
      </c>
      <c r="I15" s="417">
        <v>1080</v>
      </c>
      <c r="J15" s="417">
        <v>1400</v>
      </c>
      <c r="K15" s="432">
        <f t="shared" si="1"/>
        <v>0.1334184800797441</v>
      </c>
      <c r="L15" s="418">
        <f t="shared" si="2"/>
        <v>0.025270758122743597</v>
      </c>
      <c r="M15" s="419">
        <f t="shared" si="3"/>
        <v>0.267605633802817</v>
      </c>
      <c r="N15" s="419">
        <f t="shared" si="4"/>
        <v>0.2962962962962963</v>
      </c>
    </row>
    <row r="16" spans="2:14" s="7" customFormat="1" ht="15" customHeight="1">
      <c r="B16" s="312"/>
      <c r="C16" s="389" t="s">
        <v>157</v>
      </c>
      <c r="D16" s="417">
        <v>2696.613253</v>
      </c>
      <c r="E16" s="417">
        <v>2803.192716</v>
      </c>
      <c r="F16" s="417">
        <v>3351.772504</v>
      </c>
      <c r="G16" s="417">
        <v>3557.385829</v>
      </c>
      <c r="H16" s="417">
        <v>4354.368036</v>
      </c>
      <c r="I16" s="417">
        <v>2102.751652</v>
      </c>
      <c r="J16" s="417">
        <v>1564.226538</v>
      </c>
      <c r="K16" s="432">
        <f t="shared" si="1"/>
        <v>0.14906909085740006</v>
      </c>
      <c r="L16" s="418">
        <f t="shared" si="2"/>
        <v>0.22403592000141193</v>
      </c>
      <c r="M16" s="419">
        <f t="shared" si="3"/>
        <v>-0.5170937241373779</v>
      </c>
      <c r="N16" s="419">
        <f t="shared" si="4"/>
        <v>-0.25610495347265105</v>
      </c>
    </row>
    <row r="17" spans="2:14" s="7" customFormat="1" ht="15" customHeight="1">
      <c r="B17" s="312"/>
      <c r="C17" s="389" t="s">
        <v>158</v>
      </c>
      <c r="D17" s="417">
        <v>187.469648</v>
      </c>
      <c r="E17" s="417">
        <v>218.132818</v>
      </c>
      <c r="F17" s="417">
        <v>398.632864</v>
      </c>
      <c r="G17" s="417">
        <v>265.532654</v>
      </c>
      <c r="H17" s="417">
        <v>147.652676</v>
      </c>
      <c r="I17" s="417">
        <v>79.006448</v>
      </c>
      <c r="J17" s="417">
        <v>77.369331</v>
      </c>
      <c r="K17" s="432">
        <f t="shared" si="1"/>
        <v>0.007373213247719021</v>
      </c>
      <c r="L17" s="418">
        <f t="shared" si="2"/>
        <v>-0.4439377840135623</v>
      </c>
      <c r="M17" s="419">
        <f t="shared" si="3"/>
        <v>-0.4649169243637684</v>
      </c>
      <c r="N17" s="419">
        <f t="shared" si="4"/>
        <v>-0.020721308721536325</v>
      </c>
    </row>
    <row r="18" spans="2:14" s="7" customFormat="1" ht="15" customHeight="1">
      <c r="B18" s="312"/>
      <c r="C18" s="389" t="s">
        <v>159</v>
      </c>
      <c r="D18" s="417">
        <v>1853.786557</v>
      </c>
      <c r="E18" s="417">
        <v>2282.081747</v>
      </c>
      <c r="F18" s="417">
        <v>1972.704097</v>
      </c>
      <c r="G18" s="417">
        <v>2895.39643</v>
      </c>
      <c r="H18" s="417">
        <v>2740.299391</v>
      </c>
      <c r="I18" s="417">
        <v>2544.41063</v>
      </c>
      <c r="J18" s="417">
        <v>2348.977027</v>
      </c>
      <c r="K18" s="432">
        <f t="shared" si="1"/>
        <v>0.2238549604889829</v>
      </c>
      <c r="L18" s="418">
        <f t="shared" si="2"/>
        <v>-0.05356677151114664</v>
      </c>
      <c r="M18" s="419">
        <f t="shared" si="3"/>
        <v>-0.07148443766522738</v>
      </c>
      <c r="N18" s="419">
        <f t="shared" si="4"/>
        <v>-0.07680898699908356</v>
      </c>
    </row>
    <row r="19" spans="2:14" s="7" customFormat="1" ht="15" customHeight="1">
      <c r="B19" s="312"/>
      <c r="C19" s="389" t="s">
        <v>4</v>
      </c>
      <c r="D19" s="417">
        <v>5.010841</v>
      </c>
      <c r="E19" s="417">
        <v>46.641857</v>
      </c>
      <c r="F19" s="417">
        <v>47.49519</v>
      </c>
      <c r="G19" s="417">
        <v>60.688655</v>
      </c>
      <c r="H19" s="417">
        <v>70.907535</v>
      </c>
      <c r="I19" s="417">
        <v>82.424944</v>
      </c>
      <c r="J19" s="417">
        <v>85.030972</v>
      </c>
      <c r="K19" s="432">
        <f t="shared" si="1"/>
        <v>0.008103359317102344</v>
      </c>
      <c r="L19" s="418">
        <f t="shared" si="2"/>
        <v>0.16838204768255283</v>
      </c>
      <c r="M19" s="419">
        <f t="shared" si="3"/>
        <v>0.16242856277545115</v>
      </c>
      <c r="N19" s="419">
        <f t="shared" si="4"/>
        <v>0.03161698235427379</v>
      </c>
    </row>
    <row r="20" spans="2:14" ht="15" customHeight="1">
      <c r="B20" s="312"/>
      <c r="C20" s="389" t="s">
        <v>5</v>
      </c>
      <c r="D20" s="417">
        <v>61.102188</v>
      </c>
      <c r="E20" s="417">
        <v>60.789922</v>
      </c>
      <c r="F20" s="417">
        <v>50.914593</v>
      </c>
      <c r="G20" s="417">
        <v>43.565933</v>
      </c>
      <c r="H20" s="417">
        <v>46.689885</v>
      </c>
      <c r="I20" s="417">
        <v>52.034635</v>
      </c>
      <c r="J20" s="417">
        <v>51.50371</v>
      </c>
      <c r="K20" s="432">
        <f t="shared" si="1"/>
        <v>0.004908247647619941</v>
      </c>
      <c r="L20" s="418">
        <f t="shared" si="2"/>
        <v>0.07170630317959659</v>
      </c>
      <c r="M20" s="419">
        <f t="shared" si="3"/>
        <v>0.1144734025367593</v>
      </c>
      <c r="N20" s="419">
        <f t="shared" si="4"/>
        <v>-0.01020330016728288</v>
      </c>
    </row>
    <row r="21" spans="2:14" ht="15" customHeight="1">
      <c r="B21" s="312"/>
      <c r="C21" s="389" t="s">
        <v>139</v>
      </c>
      <c r="D21" s="417" t="s">
        <v>2</v>
      </c>
      <c r="E21" s="417">
        <v>152.20393</v>
      </c>
      <c r="F21" s="417">
        <v>127.385474</v>
      </c>
      <c r="G21" s="417">
        <v>231.30778800000002</v>
      </c>
      <c r="H21" s="417">
        <v>249.8166796</v>
      </c>
      <c r="I21" s="417">
        <v>247.194034</v>
      </c>
      <c r="J21" s="417">
        <v>236.033717</v>
      </c>
      <c r="K21" s="432">
        <f t="shared" si="1"/>
        <v>0.02249375697836604</v>
      </c>
      <c r="L21" s="418">
        <f t="shared" si="2"/>
        <v>0.08001845402628627</v>
      </c>
      <c r="M21" s="419">
        <f t="shared" si="3"/>
        <v>-0.01049828059599267</v>
      </c>
      <c r="N21" s="419">
        <f t="shared" si="4"/>
        <v>-0.04514800304606059</v>
      </c>
    </row>
    <row r="22" spans="2:14" ht="15" customHeight="1">
      <c r="B22" s="48" t="s">
        <v>160</v>
      </c>
      <c r="C22" s="48"/>
      <c r="D22" s="434">
        <f aca="true" t="shared" si="8" ref="D22:J22">D5+D10</f>
        <v>8720.29303</v>
      </c>
      <c r="E22" s="434">
        <f t="shared" si="8"/>
        <v>10110.512374999998</v>
      </c>
      <c r="F22" s="434">
        <f t="shared" si="8"/>
        <v>10970.392757600066</v>
      </c>
      <c r="G22" s="434">
        <f t="shared" si="8"/>
        <v>12329.773362</v>
      </c>
      <c r="H22" s="434">
        <f t="shared" si="8"/>
        <v>12933.39569356</v>
      </c>
      <c r="I22" s="434">
        <f t="shared" si="8"/>
        <v>10760.54393</v>
      </c>
      <c r="J22" s="434">
        <f t="shared" si="8"/>
        <v>10493.298973</v>
      </c>
      <c r="K22" s="426">
        <f t="shared" si="1"/>
        <v>1</v>
      </c>
      <c r="L22" s="427">
        <f t="shared" si="2"/>
        <v>0.04895648231624006</v>
      </c>
      <c r="M22" s="435">
        <f t="shared" si="3"/>
        <v>-0.1680031922816636</v>
      </c>
      <c r="N22" s="435">
        <f t="shared" si="4"/>
        <v>-0.024835636445378007</v>
      </c>
    </row>
    <row r="23" spans="2:14" ht="11.25">
      <c r="B23" s="422"/>
      <c r="C23" s="99"/>
      <c r="D23" s="238"/>
      <c r="E23" s="238"/>
      <c r="F23" s="238"/>
      <c r="K23" s="148"/>
      <c r="N23" s="7"/>
    </row>
    <row r="24" spans="2:14" ht="11.25">
      <c r="B24" s="423"/>
      <c r="C24" s="252"/>
      <c r="D24" s="252"/>
      <c r="E24" s="252"/>
      <c r="F24" s="252"/>
      <c r="G24" s="252"/>
      <c r="H24" s="252"/>
      <c r="I24" s="252"/>
      <c r="J24" s="252"/>
      <c r="K24" s="252"/>
      <c r="L24" s="252"/>
      <c r="N24" s="7"/>
    </row>
    <row r="25" spans="2:14" ht="11.25">
      <c r="B25" s="424"/>
      <c r="C25" s="246"/>
      <c r="D25" s="246"/>
      <c r="E25" s="246"/>
      <c r="F25" s="246"/>
      <c r="G25" s="246"/>
      <c r="H25" s="246"/>
      <c r="I25" s="246"/>
      <c r="J25" s="246"/>
      <c r="K25" s="246"/>
      <c r="L25" s="246"/>
      <c r="N25" s="7"/>
    </row>
    <row r="26" spans="2:14" ht="11.25">
      <c r="B26" s="252"/>
      <c r="C26" s="252"/>
      <c r="D26" s="252"/>
      <c r="E26" s="252"/>
      <c r="F26" s="252"/>
      <c r="G26" s="252"/>
      <c r="H26" s="252"/>
      <c r="I26" s="252"/>
      <c r="J26" s="252"/>
      <c r="K26" s="252"/>
      <c r="L26" s="252"/>
      <c r="N26" s="7"/>
    </row>
    <row r="27" spans="3:14" ht="11.25">
      <c r="C27" s="45"/>
      <c r="D27" s="45"/>
      <c r="E27" s="45"/>
      <c r="F27" s="45"/>
      <c r="G27" s="45"/>
      <c r="H27" s="45"/>
      <c r="I27" s="45"/>
      <c r="J27" s="45"/>
      <c r="K27" s="45"/>
      <c r="L27" s="45"/>
      <c r="N27" s="7"/>
    </row>
    <row r="28" ht="11.25">
      <c r="K28" s="148"/>
    </row>
    <row r="32" spans="6:8" ht="11.25">
      <c r="F32" s="7"/>
      <c r="G32" s="404"/>
      <c r="H32" s="7"/>
    </row>
    <row r="33" spans="6:8" ht="11.25">
      <c r="F33" s="7"/>
      <c r="G33" s="404"/>
      <c r="H33" s="7"/>
    </row>
    <row r="34" spans="6:8" ht="11.25">
      <c r="F34" s="7"/>
      <c r="G34" s="404"/>
      <c r="H34" s="7"/>
    </row>
    <row r="35" spans="6:8" ht="11.25">
      <c r="F35" s="7"/>
      <c r="G35" s="404"/>
      <c r="H35" s="7"/>
    </row>
    <row r="36" spans="4:8" ht="11.25">
      <c r="D36" s="383"/>
      <c r="H36" s="7"/>
    </row>
    <row r="37" ht="11.25">
      <c r="D37" s="383"/>
    </row>
    <row r="38" spans="4:5" ht="11.25">
      <c r="D38" s="383"/>
      <c r="E38" s="7"/>
    </row>
    <row r="39" spans="4:5" ht="11.25">
      <c r="D39" s="383"/>
      <c r="E39" s="7"/>
    </row>
    <row r="40" spans="4:5" ht="11.25">
      <c r="D40" s="383"/>
      <c r="E40" s="7"/>
    </row>
    <row r="41" spans="4:5" ht="11.25">
      <c r="D41" s="383"/>
      <c r="E41" s="7"/>
    </row>
    <row r="42" spans="4:5" ht="11.25">
      <c r="D42" s="383"/>
      <c r="E42" s="7"/>
    </row>
    <row r="43" spans="4:5" ht="11.25">
      <c r="D43" s="383"/>
      <c r="E43" s="7"/>
    </row>
    <row r="44" spans="4:5" ht="11.25">
      <c r="D44" s="383"/>
      <c r="E44" s="7"/>
    </row>
    <row r="45" spans="4:5" ht="11.25">
      <c r="D45" s="383"/>
      <c r="E45" s="7"/>
    </row>
    <row r="46" spans="4:5" ht="11.25">
      <c r="D46" s="383"/>
      <c r="E46" s="7"/>
    </row>
    <row r="47" spans="4:5" ht="11.25">
      <c r="D47" s="383"/>
      <c r="E47" s="7"/>
    </row>
    <row r="48" spans="4:5" ht="11.25">
      <c r="D48" s="383"/>
      <c r="E48" s="7"/>
    </row>
    <row r="49" spans="4:5" ht="11.25">
      <c r="D49" s="383"/>
      <c r="E49" s="7"/>
    </row>
    <row r="50" ht="11.25">
      <c r="E50" s="7"/>
    </row>
    <row r="51" ht="11.25">
      <c r="E51" s="7"/>
    </row>
    <row r="53" spans="4:5" ht="11.25">
      <c r="D53" s="383"/>
      <c r="E53" s="7"/>
    </row>
    <row r="54" spans="4:5" ht="11.25">
      <c r="D54" s="383"/>
      <c r="E54" s="7"/>
    </row>
    <row r="55" spans="4:5" ht="11.25">
      <c r="D55" s="383"/>
      <c r="E55" s="7"/>
    </row>
    <row r="56" spans="4:5" ht="11.25">
      <c r="D56" s="383"/>
      <c r="E56" s="7"/>
    </row>
    <row r="57" spans="4:5" ht="11.25">
      <c r="D57" s="383"/>
      <c r="E57" s="7"/>
    </row>
    <row r="58" spans="4:5" ht="11.25">
      <c r="D58" s="383"/>
      <c r="E58" s="7"/>
    </row>
    <row r="59" spans="4:5" ht="11.25">
      <c r="D59" s="383"/>
      <c r="E59" s="7"/>
    </row>
    <row r="60" spans="4:5" ht="11.25">
      <c r="D60" s="383"/>
      <c r="E60" s="7"/>
    </row>
    <row r="61" spans="4:5" ht="11.25">
      <c r="D61" s="383"/>
      <c r="E61" s="7"/>
    </row>
    <row r="62" spans="4:5" ht="11.25">
      <c r="D62" s="383"/>
      <c r="E62" s="7"/>
    </row>
  </sheetData>
  <sheetProtection/>
  <mergeCells count="11">
    <mergeCell ref="B26:L26"/>
    <mergeCell ref="L3:N3"/>
    <mergeCell ref="B22:C22"/>
    <mergeCell ref="B14:C14"/>
    <mergeCell ref="B10:C10"/>
    <mergeCell ref="B11:C11"/>
    <mergeCell ref="D3:J3"/>
    <mergeCell ref="B5:C5"/>
    <mergeCell ref="B3:C4"/>
    <mergeCell ref="B24:L24"/>
    <mergeCell ref="B25:L25"/>
  </mergeCells>
  <printOptions/>
  <pageMargins left="0.75" right="0.75" top="1" bottom="1" header="0.4921259845" footer="0.4921259845"/>
  <pageSetup horizontalDpi="300" verticalDpi="300" orientation="landscape" paperSize="9" scale="8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V47"/>
  <sheetViews>
    <sheetView showGridLines="0" zoomScalePageLayoutView="0" workbookViewId="0" topLeftCell="A1">
      <selection activeCell="A1" sqref="A1"/>
    </sheetView>
  </sheetViews>
  <sheetFormatPr defaultColWidth="11.421875" defaultRowHeight="12.75"/>
  <cols>
    <col min="1" max="1" width="3.7109375" style="2" customWidth="1"/>
    <col min="2" max="2" width="40.57421875" style="2" customWidth="1"/>
    <col min="3" max="5" width="5.7109375" style="2" customWidth="1"/>
    <col min="6" max="8" width="7.421875" style="2" customWidth="1"/>
    <col min="9" max="11" width="6.140625" style="2" customWidth="1"/>
    <col min="12" max="14" width="7.421875" style="2" customWidth="1"/>
    <col min="15" max="16" width="11.421875" style="2" customWidth="1"/>
    <col min="17" max="18" width="6.421875" style="2" customWidth="1"/>
    <col min="19" max="19" width="6.421875" style="148" customWidth="1"/>
    <col min="20" max="20" width="14.28125" style="2" bestFit="1" customWidth="1"/>
    <col min="21" max="16384" width="11.421875" style="2" customWidth="1"/>
  </cols>
  <sheetData>
    <row r="1" ht="11.25">
      <c r="B1" s="1" t="s">
        <v>208</v>
      </c>
    </row>
    <row r="3" spans="2:20" ht="41.25" customHeight="1">
      <c r="B3" s="149"/>
      <c r="C3" s="150" t="s">
        <v>74</v>
      </c>
      <c r="D3" s="151"/>
      <c r="E3" s="152"/>
      <c r="F3" s="150" t="s">
        <v>75</v>
      </c>
      <c r="G3" s="151"/>
      <c r="H3" s="153"/>
      <c r="I3" s="150" t="s">
        <v>136</v>
      </c>
      <c r="J3" s="151"/>
      <c r="K3" s="152"/>
      <c r="L3" s="150" t="s">
        <v>137</v>
      </c>
      <c r="M3" s="151"/>
      <c r="N3" s="153"/>
      <c r="O3" s="154" t="s">
        <v>76</v>
      </c>
      <c r="P3" s="155" t="s">
        <v>77</v>
      </c>
      <c r="Q3" s="156" t="s">
        <v>78</v>
      </c>
      <c r="R3" s="37"/>
      <c r="S3" s="37"/>
      <c r="T3" s="65"/>
    </row>
    <row r="4" spans="2:20" ht="86.25" customHeight="1">
      <c r="B4" s="157"/>
      <c r="C4" s="158"/>
      <c r="D4" s="159"/>
      <c r="E4" s="160"/>
      <c r="F4" s="158"/>
      <c r="G4" s="159"/>
      <c r="H4" s="161"/>
      <c r="I4" s="158"/>
      <c r="J4" s="159"/>
      <c r="K4" s="160"/>
      <c r="L4" s="158"/>
      <c r="M4" s="162"/>
      <c r="N4" s="163"/>
      <c r="O4" s="164"/>
      <c r="P4" s="165"/>
      <c r="Q4" s="166" t="s">
        <v>79</v>
      </c>
      <c r="R4" s="167" t="s">
        <v>80</v>
      </c>
      <c r="S4" s="168" t="s">
        <v>81</v>
      </c>
      <c r="T4" s="65"/>
    </row>
    <row r="5" spans="2:20" ht="21.75" customHeight="1">
      <c r="B5" s="169"/>
      <c r="C5" s="170">
        <v>2009</v>
      </c>
      <c r="D5" s="170">
        <v>2010</v>
      </c>
      <c r="E5" s="170">
        <v>2011</v>
      </c>
      <c r="F5" s="170">
        <v>2009</v>
      </c>
      <c r="G5" s="171">
        <v>2010</v>
      </c>
      <c r="H5" s="172">
        <v>2011</v>
      </c>
      <c r="I5" s="173">
        <v>2009</v>
      </c>
      <c r="J5" s="170">
        <v>2010</v>
      </c>
      <c r="K5" s="170">
        <v>2011</v>
      </c>
      <c r="L5" s="170">
        <v>2009</v>
      </c>
      <c r="M5" s="171">
        <v>2010</v>
      </c>
      <c r="N5" s="172">
        <v>2011</v>
      </c>
      <c r="O5" s="174">
        <v>2011</v>
      </c>
      <c r="P5" s="175"/>
      <c r="Q5" s="174">
        <v>2011</v>
      </c>
      <c r="R5" s="176"/>
      <c r="S5" s="177"/>
      <c r="T5" s="65"/>
    </row>
    <row r="6" spans="2:22" ht="21.75" customHeight="1">
      <c r="B6" s="30" t="s">
        <v>210</v>
      </c>
      <c r="C6" s="178">
        <v>776.251</v>
      </c>
      <c r="D6" s="179">
        <v>841.211</v>
      </c>
      <c r="E6" s="179">
        <v>859.433</v>
      </c>
      <c r="F6" s="179">
        <v>1542.3616304520058</v>
      </c>
      <c r="G6" s="179">
        <v>1554.3001791464924</v>
      </c>
      <c r="H6" s="180">
        <v>1565.4135552160553</v>
      </c>
      <c r="I6" s="179">
        <v>14.269</v>
      </c>
      <c r="J6" s="179">
        <v>15.884</v>
      </c>
      <c r="K6" s="179">
        <v>19.161</v>
      </c>
      <c r="L6" s="178">
        <v>3326.442778050319</v>
      </c>
      <c r="M6" s="179">
        <v>3356.409510471704</v>
      </c>
      <c r="N6" s="180">
        <v>4575.820259902928</v>
      </c>
      <c r="O6" s="181">
        <v>0.3340795831248968</v>
      </c>
      <c r="P6" s="182">
        <v>0.3367632293835153</v>
      </c>
      <c r="Q6" s="183">
        <v>0.9357321506012136</v>
      </c>
      <c r="R6" s="184">
        <v>0.06098142430570203</v>
      </c>
      <c r="S6" s="184">
        <v>0.003286425093084311</v>
      </c>
      <c r="T6" s="185"/>
      <c r="V6" s="25"/>
    </row>
    <row r="7" spans="2:22" ht="15" customHeight="1">
      <c r="B7" s="85" t="s">
        <v>57</v>
      </c>
      <c r="C7" s="186">
        <v>1.658</v>
      </c>
      <c r="D7" s="187">
        <v>2.732</v>
      </c>
      <c r="E7" s="187">
        <v>4.917</v>
      </c>
      <c r="F7" s="188">
        <v>2018.6996381182148</v>
      </c>
      <c r="G7" s="187">
        <v>2078.3659082431927</v>
      </c>
      <c r="H7" s="189">
        <v>1859.803538743136</v>
      </c>
      <c r="I7" s="187">
        <v>14.269</v>
      </c>
      <c r="J7" s="187">
        <v>15</v>
      </c>
      <c r="K7" s="187">
        <v>18.577</v>
      </c>
      <c r="L7" s="186">
        <v>3326.442778050319</v>
      </c>
      <c r="M7" s="186">
        <v>3430.855216651394</v>
      </c>
      <c r="N7" s="189">
        <v>4683.835011035151</v>
      </c>
      <c r="O7" s="190">
        <v>0.0022707854220763474</v>
      </c>
      <c r="P7" s="191">
        <v>0.02259655732931667</v>
      </c>
      <c r="Q7" s="192">
        <v>0.09064758847177569</v>
      </c>
      <c r="R7" s="193">
        <v>0.8625139869713522</v>
      </c>
      <c r="S7" s="193">
        <v>0.04683842455687215</v>
      </c>
      <c r="T7" s="194"/>
      <c r="V7" s="25"/>
    </row>
    <row r="8" spans="2:22" ht="30" customHeight="1">
      <c r="B8" s="98" t="s">
        <v>206</v>
      </c>
      <c r="C8" s="186">
        <v>424.176</v>
      </c>
      <c r="D8" s="187">
        <v>448.315</v>
      </c>
      <c r="E8" s="187">
        <v>470.276</v>
      </c>
      <c r="F8" s="186">
        <v>1499.39489740108</v>
      </c>
      <c r="G8" s="187">
        <v>1534.8473863243478</v>
      </c>
      <c r="H8" s="195">
        <v>1569.881416444811</v>
      </c>
      <c r="I8" s="196" t="s">
        <v>43</v>
      </c>
      <c r="J8" s="196">
        <v>0.431</v>
      </c>
      <c r="K8" s="196">
        <v>0.584</v>
      </c>
      <c r="L8" s="197" t="s">
        <v>43</v>
      </c>
      <c r="M8" s="187">
        <v>717.4733178654292</v>
      </c>
      <c r="N8" s="195">
        <v>1139.8784246575342</v>
      </c>
      <c r="O8" s="198">
        <v>0.18332786618264593</v>
      </c>
      <c r="P8" s="191">
        <v>0.17365040874005863</v>
      </c>
      <c r="Q8" s="192">
        <v>0.9990991337870575</v>
      </c>
      <c r="R8" s="193">
        <v>0.0009008662129425091</v>
      </c>
      <c r="S8" s="193">
        <v>0</v>
      </c>
      <c r="T8" s="194"/>
      <c r="V8" s="25"/>
    </row>
    <row r="9" spans="2:22" ht="15" customHeight="1">
      <c r="B9" s="98" t="s">
        <v>1</v>
      </c>
      <c r="C9" s="186">
        <v>345.522</v>
      </c>
      <c r="D9" s="187">
        <v>373.831</v>
      </c>
      <c r="E9" s="187">
        <v>367.888</v>
      </c>
      <c r="F9" s="186">
        <v>1588.9164886751062</v>
      </c>
      <c r="G9" s="187">
        <v>1597.2347023120074</v>
      </c>
      <c r="H9" s="195">
        <v>1579.067661897099</v>
      </c>
      <c r="I9" s="187" t="s">
        <v>43</v>
      </c>
      <c r="J9" s="187">
        <v>0</v>
      </c>
      <c r="K9" s="187">
        <v>0</v>
      </c>
      <c r="L9" s="197" t="s">
        <v>43</v>
      </c>
      <c r="M9" s="197" t="s">
        <v>43</v>
      </c>
      <c r="N9" s="199" t="s">
        <v>43</v>
      </c>
      <c r="O9" s="198">
        <v>0.14425310868045418</v>
      </c>
      <c r="P9" s="191">
        <v>0.1365152251922115</v>
      </c>
      <c r="Q9" s="192">
        <v>1</v>
      </c>
      <c r="R9" s="193">
        <v>0</v>
      </c>
      <c r="S9" s="193">
        <v>0</v>
      </c>
      <c r="T9" s="194"/>
      <c r="V9" s="25"/>
    </row>
    <row r="10" spans="2:22" ht="15" customHeight="1">
      <c r="B10" s="89" t="s">
        <v>140</v>
      </c>
      <c r="C10" s="200">
        <v>4.895</v>
      </c>
      <c r="D10" s="201">
        <v>16.333</v>
      </c>
      <c r="E10" s="201">
        <v>16.352</v>
      </c>
      <c r="F10" s="200">
        <v>1818.1452502553627</v>
      </c>
      <c r="G10" s="201">
        <v>1020.9859180799608</v>
      </c>
      <c r="H10" s="202">
        <v>1041.2070083170254</v>
      </c>
      <c r="I10" s="201" t="s">
        <v>43</v>
      </c>
      <c r="J10" s="201">
        <v>0</v>
      </c>
      <c r="K10" s="201">
        <v>0</v>
      </c>
      <c r="L10" s="203" t="s">
        <v>43</v>
      </c>
      <c r="M10" s="203" t="s">
        <v>43</v>
      </c>
      <c r="N10" s="204" t="s">
        <v>43</v>
      </c>
      <c r="O10" s="198">
        <v>0.0042278228397203054</v>
      </c>
      <c r="P10" s="191">
        <v>0.004001038121928502</v>
      </c>
      <c r="Q10" s="192">
        <v>1</v>
      </c>
      <c r="R10" s="193">
        <v>0</v>
      </c>
      <c r="S10" s="193">
        <v>0</v>
      </c>
      <c r="T10" s="194"/>
      <c r="V10" s="25"/>
    </row>
    <row r="11" spans="2:22" ht="30" customHeight="1">
      <c r="B11" s="30" t="s">
        <v>23</v>
      </c>
      <c r="C11" s="178">
        <v>767.472</v>
      </c>
      <c r="D11" s="178">
        <v>879.982</v>
      </c>
      <c r="E11" s="178">
        <v>984.74</v>
      </c>
      <c r="F11" s="178">
        <v>2376.2737910959618</v>
      </c>
      <c r="G11" s="179">
        <v>2730.8325374837214</v>
      </c>
      <c r="H11" s="180">
        <v>2723.2777118833396</v>
      </c>
      <c r="I11" s="179">
        <v>22.79</v>
      </c>
      <c r="J11" s="179">
        <v>34.637</v>
      </c>
      <c r="K11" s="179">
        <v>29.111</v>
      </c>
      <c r="L11" s="205"/>
      <c r="M11" s="205"/>
      <c r="N11" s="180"/>
      <c r="O11" s="181">
        <v>0.6659204168751033</v>
      </c>
      <c r="P11" s="182">
        <v>0.6632367706164847</v>
      </c>
      <c r="Q11" s="183">
        <v>0.8894196994624021</v>
      </c>
      <c r="R11" s="184">
        <v>0.046626105135579216</v>
      </c>
      <c r="S11" s="184">
        <v>0.06395419540201873</v>
      </c>
      <c r="T11" s="185"/>
      <c r="U11" s="206"/>
      <c r="V11" s="25"/>
    </row>
    <row r="12" spans="2:22" ht="15" customHeight="1">
      <c r="B12" s="207" t="s">
        <v>15</v>
      </c>
      <c r="C12" s="208">
        <v>127.803</v>
      </c>
      <c r="D12" s="209">
        <v>137.838</v>
      </c>
      <c r="E12" s="208">
        <v>157.755</v>
      </c>
      <c r="F12" s="208">
        <v>1442.966839589055</v>
      </c>
      <c r="G12" s="209">
        <v>1408.3597048709355</v>
      </c>
      <c r="H12" s="210">
        <v>1421.6661532122596</v>
      </c>
      <c r="I12" s="209">
        <v>6.538</v>
      </c>
      <c r="J12" s="209">
        <v>6.122</v>
      </c>
      <c r="K12" s="209">
        <v>5.68</v>
      </c>
      <c r="L12" s="209">
        <v>6326.475221780361</v>
      </c>
      <c r="M12" s="209">
        <v>5277.78242404443</v>
      </c>
      <c r="N12" s="210">
        <v>6128.013908450705</v>
      </c>
      <c r="O12" s="211">
        <v>0.05569158476331518</v>
      </c>
      <c r="P12" s="212">
        <v>0.06088384544312216</v>
      </c>
      <c r="Q12" s="213">
        <v>0.8656521466713811</v>
      </c>
      <c r="R12" s="214">
        <v>0.1343478533286189</v>
      </c>
      <c r="S12" s="214">
        <v>0</v>
      </c>
      <c r="T12" s="185"/>
      <c r="V12" s="25"/>
    </row>
    <row r="13" spans="2:22" ht="15" customHeight="1">
      <c r="B13" s="85" t="s">
        <v>91</v>
      </c>
      <c r="C13" s="186">
        <v>101.386</v>
      </c>
      <c r="D13" s="186">
        <v>108.292</v>
      </c>
      <c r="E13" s="186">
        <v>124.483</v>
      </c>
      <c r="F13" s="186">
        <v>1577.0619119010514</v>
      </c>
      <c r="G13" s="187">
        <v>1551.4505965352935</v>
      </c>
      <c r="H13" s="195">
        <v>1541.9610147570352</v>
      </c>
      <c r="I13" s="187">
        <v>2.52</v>
      </c>
      <c r="J13" s="187">
        <v>2.873</v>
      </c>
      <c r="K13" s="187">
        <v>2.592</v>
      </c>
      <c r="L13" s="187">
        <v>7291.874603174603</v>
      </c>
      <c r="M13" s="187">
        <v>5101.580577793247</v>
      </c>
      <c r="N13" s="195">
        <v>6236.57137345679</v>
      </c>
      <c r="O13" s="198">
        <v>0.04766419462716549</v>
      </c>
      <c r="P13" s="191">
        <v>0.04890623168331421</v>
      </c>
      <c r="Q13" s="192">
        <v>0.9223249714676814</v>
      </c>
      <c r="R13" s="193">
        <v>0.07767502853231853</v>
      </c>
      <c r="S13" s="193">
        <v>0</v>
      </c>
      <c r="T13" s="194"/>
      <c r="V13" s="25"/>
    </row>
    <row r="14" spans="2:22" ht="15" customHeight="1">
      <c r="B14" s="98" t="s">
        <v>155</v>
      </c>
      <c r="C14" s="186">
        <v>26.417</v>
      </c>
      <c r="D14" s="186">
        <v>29.519</v>
      </c>
      <c r="E14" s="186">
        <v>33.272</v>
      </c>
      <c r="F14" s="186">
        <v>928.3223681720104</v>
      </c>
      <c r="G14" s="187">
        <v>883.9029648683409</v>
      </c>
      <c r="H14" s="195">
        <v>971.5980704496274</v>
      </c>
      <c r="I14" s="187">
        <v>4.018</v>
      </c>
      <c r="J14" s="187">
        <v>3.249</v>
      </c>
      <c r="K14" s="187">
        <v>3.088</v>
      </c>
      <c r="L14" s="187">
        <v>5721.496017919363</v>
      </c>
      <c r="M14" s="187">
        <v>5433.592797783934</v>
      </c>
      <c r="N14" s="195">
        <v>6036.893134715026</v>
      </c>
      <c r="O14" s="198">
        <v>0.00802739013614968</v>
      </c>
      <c r="P14" s="191">
        <v>0.011977613759807952</v>
      </c>
      <c r="Q14" s="192">
        <v>0.6342492683337696</v>
      </c>
      <c r="R14" s="193">
        <v>0.36575073166623034</v>
      </c>
      <c r="S14" s="193">
        <v>0</v>
      </c>
      <c r="T14" s="194"/>
      <c r="V14" s="25"/>
    </row>
    <row r="15" spans="2:22" ht="15" customHeight="1">
      <c r="B15" s="207" t="s">
        <v>16</v>
      </c>
      <c r="C15" s="208">
        <v>639.669</v>
      </c>
      <c r="D15" s="209">
        <v>742.144</v>
      </c>
      <c r="E15" s="209">
        <v>826.985</v>
      </c>
      <c r="F15" s="208">
        <v>2562.7443380873547</v>
      </c>
      <c r="G15" s="209">
        <v>2976.454694776216</v>
      </c>
      <c r="H15" s="210">
        <v>2971.572096229073</v>
      </c>
      <c r="I15" s="209">
        <v>16.252</v>
      </c>
      <c r="J15" s="209">
        <v>28.515</v>
      </c>
      <c r="K15" s="209">
        <v>23.431</v>
      </c>
      <c r="L15" s="215" t="s">
        <v>20</v>
      </c>
      <c r="M15" s="215" t="s">
        <v>20</v>
      </c>
      <c r="N15" s="216" t="s">
        <v>20</v>
      </c>
      <c r="O15" s="211">
        <v>0.6102288321117881</v>
      </c>
      <c r="P15" s="212">
        <v>0.6023529251733625</v>
      </c>
      <c r="Q15" s="213">
        <v>0.891653962257356</v>
      </c>
      <c r="R15" s="214">
        <v>0.03837984436067637</v>
      </c>
      <c r="S15" s="214">
        <v>0.06996619338196762</v>
      </c>
      <c r="T15" s="185"/>
      <c r="V15" s="25"/>
    </row>
    <row r="16" spans="2:22" ht="15" customHeight="1">
      <c r="B16" s="85" t="s">
        <v>18</v>
      </c>
      <c r="C16" s="217" t="s">
        <v>43</v>
      </c>
      <c r="D16" s="218" t="s">
        <v>43</v>
      </c>
      <c r="E16" s="218" t="s">
        <v>43</v>
      </c>
      <c r="F16" s="217" t="s">
        <v>43</v>
      </c>
      <c r="G16" s="219" t="s">
        <v>43</v>
      </c>
      <c r="H16" s="220" t="s">
        <v>43</v>
      </c>
      <c r="I16" s="219" t="s">
        <v>43</v>
      </c>
      <c r="J16" s="219" t="s">
        <v>43</v>
      </c>
      <c r="K16" s="219" t="s">
        <v>43</v>
      </c>
      <c r="L16" s="219" t="s">
        <v>43</v>
      </c>
      <c r="M16" s="219" t="s">
        <v>43</v>
      </c>
      <c r="N16" s="220" t="s">
        <v>43</v>
      </c>
      <c r="O16" s="221">
        <v>0</v>
      </c>
      <c r="P16" s="222">
        <v>0</v>
      </c>
      <c r="Q16" s="192">
        <v>0</v>
      </c>
      <c r="R16" s="193">
        <v>0</v>
      </c>
      <c r="S16" s="193">
        <v>1</v>
      </c>
      <c r="T16" s="185"/>
      <c r="V16" s="25"/>
    </row>
    <row r="17" spans="2:22" s="7" customFormat="1" ht="15" customHeight="1">
      <c r="B17" s="85" t="s">
        <v>84</v>
      </c>
      <c r="C17" s="186">
        <v>130.287</v>
      </c>
      <c r="D17" s="186">
        <v>157.717</v>
      </c>
      <c r="E17" s="186">
        <v>211.477</v>
      </c>
      <c r="F17" s="186">
        <v>4591.93572651147</v>
      </c>
      <c r="G17" s="187">
        <v>6175.1433580400335</v>
      </c>
      <c r="H17" s="195">
        <v>5008.158745395481</v>
      </c>
      <c r="I17" s="223">
        <v>0.271</v>
      </c>
      <c r="J17" s="223">
        <v>0.381</v>
      </c>
      <c r="K17" s="223">
        <v>0.308</v>
      </c>
      <c r="L17" s="224" t="s">
        <v>45</v>
      </c>
      <c r="M17" s="224" t="s">
        <v>45</v>
      </c>
      <c r="N17" s="225" t="s">
        <v>45</v>
      </c>
      <c r="O17" s="198">
        <v>0.2629965471814722</v>
      </c>
      <c r="P17" s="191">
        <v>0.2528436469753702</v>
      </c>
      <c r="Q17" s="192">
        <v>0.9843598913397419</v>
      </c>
      <c r="R17" s="193">
        <v>0.015640108660258088</v>
      </c>
      <c r="S17" s="193">
        <v>0</v>
      </c>
      <c r="T17" s="194"/>
      <c r="V17" s="226"/>
    </row>
    <row r="18" spans="2:22" ht="15" customHeight="1">
      <c r="B18" s="85" t="s">
        <v>83</v>
      </c>
      <c r="C18" s="227" t="s">
        <v>45</v>
      </c>
      <c r="D18" s="227" t="s">
        <v>45</v>
      </c>
      <c r="E18" s="227" t="s">
        <v>45</v>
      </c>
      <c r="F18" s="227" t="s">
        <v>45</v>
      </c>
      <c r="G18" s="228" t="s">
        <v>45</v>
      </c>
      <c r="H18" s="225" t="s">
        <v>45</v>
      </c>
      <c r="I18" s="227" t="s">
        <v>45</v>
      </c>
      <c r="J18" s="227" t="s">
        <v>45</v>
      </c>
      <c r="K18" s="227" t="s">
        <v>45</v>
      </c>
      <c r="L18" s="227" t="s">
        <v>45</v>
      </c>
      <c r="M18" s="228" t="s">
        <v>45</v>
      </c>
      <c r="N18" s="225" t="s">
        <v>45</v>
      </c>
      <c r="O18" s="198">
        <v>0.008341149563226317</v>
      </c>
      <c r="P18" s="191">
        <v>0.008031435051992247</v>
      </c>
      <c r="Q18" s="192">
        <v>0.32699834271299</v>
      </c>
      <c r="R18" s="193">
        <v>0.00570478679895252</v>
      </c>
      <c r="S18" s="193">
        <v>0.6672968704880574</v>
      </c>
      <c r="T18" s="194"/>
      <c r="V18" s="25"/>
    </row>
    <row r="19" spans="2:22" ht="15" customHeight="1">
      <c r="B19" s="85" t="s">
        <v>82</v>
      </c>
      <c r="C19" s="186">
        <v>377.838</v>
      </c>
      <c r="D19" s="186">
        <v>449.435</v>
      </c>
      <c r="E19" s="186">
        <v>471.661</v>
      </c>
      <c r="F19" s="186">
        <v>2229.6039334317884</v>
      </c>
      <c r="G19" s="187">
        <v>2295.3001768887602</v>
      </c>
      <c r="H19" s="195">
        <v>2476.168320043421</v>
      </c>
      <c r="I19" s="187">
        <v>14.233</v>
      </c>
      <c r="J19" s="187">
        <v>25.487</v>
      </c>
      <c r="K19" s="187">
        <v>20.525</v>
      </c>
      <c r="L19" s="187">
        <v>3309.8993180060465</v>
      </c>
      <c r="M19" s="187">
        <v>3313.404166830149</v>
      </c>
      <c r="N19" s="195">
        <v>3953.6959317904993</v>
      </c>
      <c r="O19" s="198">
        <v>0.29001399100594205</v>
      </c>
      <c r="P19" s="191">
        <v>0.29352736601558355</v>
      </c>
      <c r="Q19" s="192">
        <v>0.9350315414979502</v>
      </c>
      <c r="R19" s="193">
        <v>0.06496845850204983</v>
      </c>
      <c r="S19" s="193">
        <v>0</v>
      </c>
      <c r="T19" s="194"/>
      <c r="V19" s="25"/>
    </row>
    <row r="20" spans="2:22" s="7" customFormat="1" ht="15" customHeight="1">
      <c r="B20" s="85" t="s">
        <v>4</v>
      </c>
      <c r="C20" s="227" t="s">
        <v>45</v>
      </c>
      <c r="D20" s="228" t="s">
        <v>45</v>
      </c>
      <c r="E20" s="228" t="s">
        <v>45</v>
      </c>
      <c r="F20" s="228" t="s">
        <v>45</v>
      </c>
      <c r="G20" s="228" t="s">
        <v>45</v>
      </c>
      <c r="H20" s="225" t="s">
        <v>45</v>
      </c>
      <c r="I20" s="223">
        <v>0.427</v>
      </c>
      <c r="J20" s="223">
        <v>1.444</v>
      </c>
      <c r="K20" s="223">
        <v>0.549</v>
      </c>
      <c r="L20" s="224" t="s">
        <v>45</v>
      </c>
      <c r="M20" s="224" t="s">
        <v>45</v>
      </c>
      <c r="N20" s="225" t="s">
        <v>45</v>
      </c>
      <c r="O20" s="198">
        <v>0.00017110227137835665</v>
      </c>
      <c r="P20" s="191">
        <v>0.0005347809408094926</v>
      </c>
      <c r="Q20" s="192">
        <v>0.2886159382895592</v>
      </c>
      <c r="R20" s="193">
        <v>0.6645851902984324</v>
      </c>
      <c r="S20" s="193">
        <v>0.046798871412008336</v>
      </c>
      <c r="T20" s="194"/>
      <c r="V20" s="226"/>
    </row>
    <row r="21" spans="2:22" s="7" customFormat="1" ht="15" customHeight="1">
      <c r="B21" s="85" t="s">
        <v>5</v>
      </c>
      <c r="C21" s="186">
        <v>37.307</v>
      </c>
      <c r="D21" s="187">
        <v>37.258</v>
      </c>
      <c r="E21" s="187">
        <v>36.983</v>
      </c>
      <c r="F21" s="187">
        <v>1954.6890127858044</v>
      </c>
      <c r="G21" s="187">
        <v>2000.7092436523699</v>
      </c>
      <c r="H21" s="195">
        <v>2064.043912067707</v>
      </c>
      <c r="I21" s="223">
        <v>0.605</v>
      </c>
      <c r="J21" s="223">
        <v>0.631</v>
      </c>
      <c r="K21" s="223">
        <v>0.524</v>
      </c>
      <c r="L21" s="224" t="s">
        <v>45</v>
      </c>
      <c r="M21" s="224" t="s">
        <v>45</v>
      </c>
      <c r="N21" s="225" t="s">
        <v>45</v>
      </c>
      <c r="O21" s="198">
        <v>0.018955266273580403</v>
      </c>
      <c r="P21" s="191">
        <v>0.018276715807999427</v>
      </c>
      <c r="Q21" s="192">
        <v>0.9814939783078676</v>
      </c>
      <c r="R21" s="193">
        <v>0.01850602169213239</v>
      </c>
      <c r="S21" s="193">
        <v>0</v>
      </c>
      <c r="T21" s="194"/>
      <c r="V21" s="226"/>
    </row>
    <row r="22" spans="2:22" ht="15" customHeight="1">
      <c r="B22" s="89" t="s">
        <v>145</v>
      </c>
      <c r="C22" s="200">
        <v>93.433</v>
      </c>
      <c r="D22" s="201">
        <v>95.95</v>
      </c>
      <c r="E22" s="201">
        <v>99.758</v>
      </c>
      <c r="F22" s="201">
        <v>1293.9596074192202</v>
      </c>
      <c r="G22" s="201">
        <v>1270.720844189682</v>
      </c>
      <c r="H22" s="202">
        <v>1200.9965015337116</v>
      </c>
      <c r="I22" s="229">
        <v>0.674</v>
      </c>
      <c r="J22" s="229">
        <v>0.527</v>
      </c>
      <c r="K22" s="229">
        <v>1.496</v>
      </c>
      <c r="L22" s="230" t="s">
        <v>45</v>
      </c>
      <c r="M22" s="230" t="s">
        <v>45</v>
      </c>
      <c r="N22" s="231" t="s">
        <v>45</v>
      </c>
      <c r="O22" s="232">
        <v>0.029750775816188766</v>
      </c>
      <c r="P22" s="233">
        <v>0.029138980381607667</v>
      </c>
      <c r="Q22" s="234">
        <v>0.9662285217018447</v>
      </c>
      <c r="R22" s="235">
        <v>0.033771478298155314</v>
      </c>
      <c r="S22" s="235">
        <v>0</v>
      </c>
      <c r="T22" s="194"/>
      <c r="V22" s="25"/>
    </row>
    <row r="23" spans="2:16" ht="11.25">
      <c r="B23" s="99"/>
      <c r="C23" s="236"/>
      <c r="D23" s="236"/>
      <c r="E23" s="236"/>
      <c r="F23" s="237"/>
      <c r="G23" s="237"/>
      <c r="H23" s="238"/>
      <c r="I23" s="238"/>
      <c r="J23" s="238"/>
      <c r="K23" s="238"/>
      <c r="L23" s="237"/>
      <c r="M23" s="237"/>
      <c r="N23" s="236"/>
      <c r="O23" s="7"/>
      <c r="P23" s="7"/>
    </row>
    <row r="24" spans="2:16" ht="11.25">
      <c r="B24" s="99"/>
      <c r="C24" s="236"/>
      <c r="D24" s="236"/>
      <c r="E24" s="236"/>
      <c r="F24" s="236"/>
      <c r="G24" s="236"/>
      <c r="H24" s="238"/>
      <c r="I24" s="238"/>
      <c r="J24" s="238"/>
      <c r="K24" s="238"/>
      <c r="L24" s="238"/>
      <c r="M24" s="238"/>
      <c r="N24" s="236"/>
      <c r="O24" s="7"/>
      <c r="P24" s="7"/>
    </row>
    <row r="25" spans="2:16" ht="11.25">
      <c r="B25" s="109"/>
      <c r="C25" s="7"/>
      <c r="D25" s="7"/>
      <c r="E25" s="7"/>
      <c r="F25" s="237"/>
      <c r="G25" s="237"/>
      <c r="H25" s="238"/>
      <c r="I25" s="238"/>
      <c r="J25" s="238"/>
      <c r="K25" s="238"/>
      <c r="L25" s="237"/>
      <c r="M25" s="237"/>
      <c r="N25" s="237"/>
      <c r="O25" s="7"/>
      <c r="P25" s="7"/>
    </row>
    <row r="26" spans="2:16" ht="11.25">
      <c r="B26" s="99"/>
      <c r="C26" s="7"/>
      <c r="D26" s="7"/>
      <c r="E26" s="7"/>
      <c r="F26" s="238"/>
      <c r="G26" s="238"/>
      <c r="H26" s="238"/>
      <c r="I26" s="238"/>
      <c r="J26" s="238"/>
      <c r="K26" s="238"/>
      <c r="L26" s="238"/>
      <c r="M26" s="238"/>
      <c r="N26" s="236"/>
      <c r="O26" s="7"/>
      <c r="P26" s="7"/>
    </row>
    <row r="27" spans="2:16" ht="11.25">
      <c r="B27" s="104"/>
      <c r="C27" s="7"/>
      <c r="D27" s="7"/>
      <c r="E27" s="7"/>
      <c r="F27" s="238"/>
      <c r="G27" s="238"/>
      <c r="H27" s="238"/>
      <c r="I27" s="238"/>
      <c r="J27" s="238"/>
      <c r="K27" s="238"/>
      <c r="L27" s="238"/>
      <c r="M27" s="238"/>
      <c r="N27" s="239"/>
      <c r="O27" s="7"/>
      <c r="P27" s="7"/>
    </row>
    <row r="28" spans="2:16" ht="11.25">
      <c r="B28" s="104"/>
      <c r="C28" s="7"/>
      <c r="D28" s="7"/>
      <c r="E28" s="7"/>
      <c r="F28" s="238"/>
      <c r="G28" s="238"/>
      <c r="H28" s="240"/>
      <c r="I28" s="238"/>
      <c r="J28" s="238"/>
      <c r="K28" s="238"/>
      <c r="L28" s="238"/>
      <c r="M28" s="238"/>
      <c r="N28" s="236"/>
      <c r="O28" s="7"/>
      <c r="P28" s="7"/>
    </row>
    <row r="29" spans="2:16" ht="11.25">
      <c r="B29" s="99"/>
      <c r="C29" s="236"/>
      <c r="D29" s="236"/>
      <c r="E29" s="236"/>
      <c r="F29" s="238"/>
      <c r="G29" s="238"/>
      <c r="H29" s="238"/>
      <c r="I29" s="238"/>
      <c r="J29" s="238"/>
      <c r="K29" s="238"/>
      <c r="L29" s="238"/>
      <c r="M29" s="238"/>
      <c r="N29" s="241"/>
      <c r="O29" s="7"/>
      <c r="P29" s="7"/>
    </row>
    <row r="30" spans="2:16" ht="11.25">
      <c r="B30" s="109"/>
      <c r="C30" s="236"/>
      <c r="D30" s="236"/>
      <c r="E30" s="236"/>
      <c r="F30" s="238"/>
      <c r="G30" s="238"/>
      <c r="H30" s="238"/>
      <c r="I30" s="238"/>
      <c r="J30" s="238"/>
      <c r="K30" s="238"/>
      <c r="L30" s="238"/>
      <c r="M30" s="238"/>
      <c r="N30" s="242"/>
      <c r="O30" s="7"/>
      <c r="P30" s="7"/>
    </row>
    <row r="31" spans="2:16" ht="11.25">
      <c r="B31" s="243"/>
      <c r="C31" s="236"/>
      <c r="D31" s="236"/>
      <c r="E31" s="236"/>
      <c r="F31" s="238"/>
      <c r="G31" s="238"/>
      <c r="H31" s="238"/>
      <c r="I31" s="238"/>
      <c r="J31" s="238"/>
      <c r="K31" s="238"/>
      <c r="L31" s="238"/>
      <c r="M31" s="238"/>
      <c r="N31" s="236"/>
      <c r="O31" s="7"/>
      <c r="P31" s="7"/>
    </row>
    <row r="32" spans="2:16" ht="11.25">
      <c r="B32" s="99"/>
      <c r="C32" s="236"/>
      <c r="D32" s="236"/>
      <c r="E32" s="236"/>
      <c r="F32" s="238"/>
      <c r="G32" s="238"/>
      <c r="H32" s="238"/>
      <c r="I32" s="238"/>
      <c r="J32" s="238"/>
      <c r="K32" s="238"/>
      <c r="L32" s="238"/>
      <c r="M32" s="238"/>
      <c r="N32" s="244"/>
      <c r="O32" s="7"/>
      <c r="P32" s="7"/>
    </row>
    <row r="33" spans="2:16" ht="11.25">
      <c r="B33" s="104"/>
      <c r="C33" s="236"/>
      <c r="D33" s="238"/>
      <c r="E33" s="236"/>
      <c r="F33" s="238"/>
      <c r="G33" s="238"/>
      <c r="H33" s="238"/>
      <c r="I33" s="238"/>
      <c r="J33" s="238"/>
      <c r="K33" s="238"/>
      <c r="L33" s="238"/>
      <c r="M33" s="238"/>
      <c r="N33" s="244"/>
      <c r="O33" s="7"/>
      <c r="P33" s="7"/>
    </row>
    <row r="34" spans="2:16" ht="11.25">
      <c r="B34" s="243"/>
      <c r="C34" s="236"/>
      <c r="D34" s="238"/>
      <c r="E34" s="236"/>
      <c r="F34" s="238"/>
      <c r="G34" s="238"/>
      <c r="H34" s="238"/>
      <c r="I34" s="238"/>
      <c r="J34" s="238"/>
      <c r="K34" s="238"/>
      <c r="L34" s="238"/>
      <c r="M34" s="238"/>
      <c r="N34" s="244"/>
      <c r="O34" s="7"/>
      <c r="P34" s="7"/>
    </row>
    <row r="35" spans="2:16" ht="11.25">
      <c r="B35" s="99"/>
      <c r="C35" s="236"/>
      <c r="D35" s="238"/>
      <c r="E35" s="236"/>
      <c r="F35" s="238"/>
      <c r="G35" s="238"/>
      <c r="H35" s="238"/>
      <c r="I35" s="238"/>
      <c r="J35" s="238"/>
      <c r="K35" s="238"/>
      <c r="L35" s="238"/>
      <c r="M35" s="238"/>
      <c r="N35" s="244"/>
      <c r="O35" s="7"/>
      <c r="P35" s="7"/>
    </row>
    <row r="36" spans="2:16" ht="11.25">
      <c r="B36" s="99"/>
      <c r="C36" s="7"/>
      <c r="D36" s="7"/>
      <c r="E36" s="236"/>
      <c r="F36" s="238"/>
      <c r="G36" s="238"/>
      <c r="H36" s="238"/>
      <c r="I36" s="7"/>
      <c r="J36" s="7"/>
      <c r="K36" s="7"/>
      <c r="L36" s="7"/>
      <c r="M36" s="7"/>
      <c r="N36" s="7"/>
      <c r="O36" s="7"/>
      <c r="P36" s="7"/>
    </row>
    <row r="37" spans="2:16" ht="11.25">
      <c r="B37" s="99"/>
      <c r="C37" s="7"/>
      <c r="D37" s="7"/>
      <c r="E37" s="236"/>
      <c r="F37" s="238"/>
      <c r="G37" s="238"/>
      <c r="H37" s="238"/>
      <c r="I37" s="7"/>
      <c r="J37" s="7"/>
      <c r="K37" s="7"/>
      <c r="L37" s="7"/>
      <c r="M37" s="7"/>
      <c r="N37" s="7"/>
      <c r="O37" s="7"/>
      <c r="P37" s="7"/>
    </row>
    <row r="38" spans="2:16" ht="11.25">
      <c r="B38" s="99"/>
      <c r="C38" s="7"/>
      <c r="D38" s="7"/>
      <c r="E38" s="236"/>
      <c r="F38" s="238"/>
      <c r="G38" s="238"/>
      <c r="H38" s="238"/>
      <c r="I38" s="7"/>
      <c r="J38" s="7"/>
      <c r="K38" s="7"/>
      <c r="L38" s="7"/>
      <c r="M38" s="7"/>
      <c r="N38" s="7"/>
      <c r="O38" s="7"/>
      <c r="P38" s="7"/>
    </row>
    <row r="39" spans="2:16" ht="11.25">
      <c r="B39" s="99"/>
      <c r="C39" s="7"/>
      <c r="D39" s="7"/>
      <c r="E39" s="236"/>
      <c r="F39" s="238"/>
      <c r="G39" s="238"/>
      <c r="H39" s="238"/>
      <c r="I39" s="7"/>
      <c r="J39" s="7"/>
      <c r="K39" s="7"/>
      <c r="L39" s="7"/>
      <c r="M39" s="7"/>
      <c r="N39" s="7"/>
      <c r="O39" s="7"/>
      <c r="P39" s="7"/>
    </row>
    <row r="40" spans="2:16" ht="11.25">
      <c r="B40" s="99"/>
      <c r="C40" s="7"/>
      <c r="D40" s="7"/>
      <c r="E40" s="236"/>
      <c r="F40" s="238"/>
      <c r="G40" s="238"/>
      <c r="H40" s="238"/>
      <c r="I40" s="7"/>
      <c r="J40" s="7"/>
      <c r="K40" s="7"/>
      <c r="L40" s="7"/>
      <c r="M40" s="7"/>
      <c r="N40" s="7"/>
      <c r="O40" s="7"/>
      <c r="P40" s="7"/>
    </row>
    <row r="41" spans="2:16" ht="11.25">
      <c r="B41" s="99"/>
      <c r="C41" s="7"/>
      <c r="D41" s="7"/>
      <c r="E41" s="236"/>
      <c r="F41" s="238"/>
      <c r="G41" s="238"/>
      <c r="H41" s="238"/>
      <c r="I41" s="7"/>
      <c r="J41" s="7"/>
      <c r="K41" s="7"/>
      <c r="L41" s="7"/>
      <c r="M41" s="7"/>
      <c r="N41" s="7"/>
      <c r="O41" s="7"/>
      <c r="P41" s="7"/>
    </row>
    <row r="42" spans="2:16" ht="11.25">
      <c r="B42" s="7"/>
      <c r="C42" s="7"/>
      <c r="D42" s="7"/>
      <c r="E42" s="236"/>
      <c r="F42" s="7"/>
      <c r="G42" s="7"/>
      <c r="H42" s="7"/>
      <c r="I42" s="7"/>
      <c r="J42" s="7"/>
      <c r="K42" s="7"/>
      <c r="L42" s="7"/>
      <c r="M42" s="7"/>
      <c r="N42" s="7"/>
      <c r="O42" s="7"/>
      <c r="P42" s="7"/>
    </row>
    <row r="43" spans="2:16" ht="11.25">
      <c r="B43" s="7"/>
      <c r="C43" s="7"/>
      <c r="D43" s="7"/>
      <c r="E43" s="236"/>
      <c r="F43" s="7"/>
      <c r="G43" s="7"/>
      <c r="H43" s="7"/>
      <c r="I43" s="7"/>
      <c r="J43" s="7"/>
      <c r="K43" s="7"/>
      <c r="L43" s="7"/>
      <c r="M43" s="7"/>
      <c r="N43" s="7"/>
      <c r="O43" s="7"/>
      <c r="P43" s="7"/>
    </row>
    <row r="44" spans="2:16" ht="11.25">
      <c r="B44" s="7"/>
      <c r="C44" s="7"/>
      <c r="D44" s="7"/>
      <c r="E44" s="236"/>
      <c r="F44" s="7"/>
      <c r="G44" s="7"/>
      <c r="H44" s="7"/>
      <c r="I44" s="7"/>
      <c r="J44" s="7"/>
      <c r="K44" s="7"/>
      <c r="L44" s="7"/>
      <c r="M44" s="7"/>
      <c r="N44" s="7"/>
      <c r="O44" s="7"/>
      <c r="P44" s="7"/>
    </row>
    <row r="45" spans="2:16" ht="11.25">
      <c r="B45" s="7"/>
      <c r="C45" s="7"/>
      <c r="D45" s="7"/>
      <c r="E45" s="7"/>
      <c r="F45" s="7"/>
      <c r="G45" s="7"/>
      <c r="H45" s="7"/>
      <c r="I45" s="7"/>
      <c r="J45" s="7"/>
      <c r="K45" s="7"/>
      <c r="L45" s="7"/>
      <c r="M45" s="7"/>
      <c r="N45" s="7"/>
      <c r="O45" s="7"/>
      <c r="P45" s="7"/>
    </row>
    <row r="46" spans="2:16" ht="11.25">
      <c r="B46" s="7"/>
      <c r="C46" s="7"/>
      <c r="D46" s="7"/>
      <c r="E46" s="7"/>
      <c r="F46" s="7"/>
      <c r="G46" s="7"/>
      <c r="H46" s="7"/>
      <c r="I46" s="7"/>
      <c r="J46" s="7"/>
      <c r="K46" s="7"/>
      <c r="L46" s="7"/>
      <c r="M46" s="7"/>
      <c r="N46" s="7"/>
      <c r="O46" s="7"/>
      <c r="P46" s="7"/>
    </row>
    <row r="47" spans="2:16" ht="11.25">
      <c r="B47" s="7"/>
      <c r="C47" s="7"/>
      <c r="D47" s="7"/>
      <c r="E47" s="7"/>
      <c r="F47" s="7"/>
      <c r="G47" s="7"/>
      <c r="H47" s="7"/>
      <c r="I47" s="7"/>
      <c r="J47" s="7"/>
      <c r="K47" s="7"/>
      <c r="L47" s="7"/>
      <c r="M47" s="7"/>
      <c r="N47" s="7"/>
      <c r="O47" s="7"/>
      <c r="P47" s="7"/>
    </row>
  </sheetData>
  <sheetProtection/>
  <mergeCells count="10">
    <mergeCell ref="B3:B4"/>
    <mergeCell ref="I3:K4"/>
    <mergeCell ref="L3:N4"/>
    <mergeCell ref="O5:P5"/>
    <mergeCell ref="Q5:S5"/>
    <mergeCell ref="C3:E4"/>
    <mergeCell ref="F3:H4"/>
    <mergeCell ref="O3:O4"/>
    <mergeCell ref="P3:P4"/>
    <mergeCell ref="Q3:S3"/>
  </mergeCells>
  <printOptions/>
  <pageMargins left="0.36" right="0.2" top="1" bottom="1" header="0.4921259845" footer="0.4921259845"/>
  <pageSetup fitToHeight="1" fitToWidth="1"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BY62"/>
  <sheetViews>
    <sheetView showGridLines="0" zoomScalePageLayoutView="0" workbookViewId="0" topLeftCell="A1">
      <selection activeCell="A1" sqref="A1"/>
    </sheetView>
  </sheetViews>
  <sheetFormatPr defaultColWidth="11.421875" defaultRowHeight="12.75"/>
  <cols>
    <col min="1" max="1" width="3.7109375" style="2" customWidth="1"/>
    <col min="2" max="2" width="69.421875" style="2" customWidth="1"/>
    <col min="3" max="7" width="9.421875" style="2" customWidth="1"/>
    <col min="8" max="16384" width="11.421875" style="2" customWidth="1"/>
  </cols>
  <sheetData>
    <row r="1" spans="2:7" ht="15" customHeight="1">
      <c r="B1" s="1" t="s">
        <v>197</v>
      </c>
      <c r="G1" s="1"/>
    </row>
    <row r="2" ht="15" customHeight="1"/>
    <row r="3" ht="15" customHeight="1"/>
    <row r="4" spans="6:7" ht="15" customHeight="1">
      <c r="F4" s="135"/>
      <c r="G4" s="135" t="s">
        <v>58</v>
      </c>
    </row>
    <row r="5" spans="2:7" s="1" customFormat="1" ht="22.5">
      <c r="B5" s="129"/>
      <c r="C5" s="36" t="s">
        <v>85</v>
      </c>
      <c r="D5" s="36" t="s">
        <v>177</v>
      </c>
      <c r="E5" s="36" t="s">
        <v>178</v>
      </c>
      <c r="F5" s="36" t="s">
        <v>179</v>
      </c>
      <c r="G5" s="36" t="s">
        <v>138</v>
      </c>
    </row>
    <row r="6" spans="2:7" ht="15" customHeight="1">
      <c r="B6" s="136" t="s">
        <v>57</v>
      </c>
      <c r="C6" s="137">
        <v>17.318043529136435</v>
      </c>
      <c r="D6" s="137">
        <v>48.27989702784929</v>
      </c>
      <c r="E6" s="137">
        <v>22.51345658787737</v>
      </c>
      <c r="F6" s="137">
        <v>9.314299087292301</v>
      </c>
      <c r="G6" s="137">
        <v>2.5743037678446057</v>
      </c>
    </row>
    <row r="7" spans="2:7" ht="15" customHeight="1">
      <c r="B7" s="85" t="s">
        <v>155</v>
      </c>
      <c r="C7" s="138">
        <v>26.22480184734444</v>
      </c>
      <c r="D7" s="138">
        <v>40.41378019097547</v>
      </c>
      <c r="E7" s="138">
        <v>22.711102789739748</v>
      </c>
      <c r="F7" s="138">
        <v>8.856019472008986</v>
      </c>
      <c r="G7" s="138">
        <v>1.7942956999313486</v>
      </c>
    </row>
    <row r="8" spans="2:7" ht="15" customHeight="1">
      <c r="B8" s="85" t="s">
        <v>91</v>
      </c>
      <c r="C8" s="138">
        <v>25.901987429930358</v>
      </c>
      <c r="D8" s="138">
        <v>25.465432308476306</v>
      </c>
      <c r="E8" s="138">
        <v>25.020383896721587</v>
      </c>
      <c r="F8" s="138">
        <v>19.244946492271104</v>
      </c>
      <c r="G8" s="138">
        <v>4.367249872600645</v>
      </c>
    </row>
    <row r="9" spans="2:7" ht="15" customHeight="1">
      <c r="B9" s="85" t="s">
        <v>1</v>
      </c>
      <c r="C9" s="138">
        <v>15.494848156182211</v>
      </c>
      <c r="D9" s="138">
        <v>16.069414316702822</v>
      </c>
      <c r="E9" s="138">
        <v>35.135574837310195</v>
      </c>
      <c r="F9" s="138">
        <v>31.896420824295014</v>
      </c>
      <c r="G9" s="138">
        <v>1.4037418655097615</v>
      </c>
    </row>
    <row r="10" spans="2:7" ht="15" customHeight="1">
      <c r="B10" s="98" t="s">
        <v>181</v>
      </c>
      <c r="C10" s="138">
        <v>16.115481964247827</v>
      </c>
      <c r="D10" s="138">
        <v>22.28284980100771</v>
      </c>
      <c r="E10" s="138">
        <v>27.893639319247065</v>
      </c>
      <c r="F10" s="138">
        <v>33.4529930283047</v>
      </c>
      <c r="G10" s="138">
        <v>0.2550358871926979</v>
      </c>
    </row>
    <row r="11" spans="2:7" ht="15" customHeight="1">
      <c r="B11" s="85" t="s">
        <v>82</v>
      </c>
      <c r="C11" s="138">
        <v>29.91126829756669</v>
      </c>
      <c r="D11" s="138">
        <v>20.148452724931722</v>
      </c>
      <c r="E11" s="138">
        <v>19.75916013383097</v>
      </c>
      <c r="F11" s="138">
        <v>19.43622423439512</v>
      </c>
      <c r="G11" s="138">
        <v>10.744894609275502</v>
      </c>
    </row>
    <row r="12" spans="2:7" ht="15" customHeight="1">
      <c r="B12" s="85" t="s">
        <v>84</v>
      </c>
      <c r="C12" s="138">
        <v>36.6687485361855</v>
      </c>
      <c r="D12" s="138">
        <v>14.491373253181356</v>
      </c>
      <c r="E12" s="138">
        <v>11.644156452494341</v>
      </c>
      <c r="F12" s="138">
        <v>15.262705909907096</v>
      </c>
      <c r="G12" s="138">
        <v>21.93301584823171</v>
      </c>
    </row>
    <row r="13" spans="2:7" ht="15" customHeight="1">
      <c r="B13" s="85" t="s">
        <v>83</v>
      </c>
      <c r="C13" s="138">
        <v>13.92150285139215</v>
      </c>
      <c r="D13" s="138">
        <v>10.919154646091915</v>
      </c>
      <c r="E13" s="138">
        <v>17.15867158671587</v>
      </c>
      <c r="F13" s="138">
        <v>23.800738007380073</v>
      </c>
      <c r="G13" s="138">
        <v>34.199932908419996</v>
      </c>
    </row>
    <row r="14" spans="2:7" ht="15" customHeight="1">
      <c r="B14" s="89" t="s">
        <v>4</v>
      </c>
      <c r="C14" s="139">
        <v>15.530303030303031</v>
      </c>
      <c r="D14" s="139">
        <v>50.75757575757576</v>
      </c>
      <c r="E14" s="139">
        <v>23.863636363636363</v>
      </c>
      <c r="F14" s="139">
        <v>9.848484848484848</v>
      </c>
      <c r="G14" s="139">
        <v>0</v>
      </c>
    </row>
    <row r="25" ht="11.25">
      <c r="B25" s="7"/>
    </row>
    <row r="26" ht="11.25">
      <c r="B26" s="7"/>
    </row>
    <row r="27" spans="3:7" ht="11.25">
      <c r="C27" s="140"/>
      <c r="D27" s="140"/>
      <c r="E27" s="140"/>
      <c r="F27" s="141"/>
      <c r="G27" s="141"/>
    </row>
    <row r="28" spans="2:8" ht="11.25">
      <c r="B28" s="99"/>
      <c r="C28" s="140"/>
      <c r="D28" s="140"/>
      <c r="E28" s="140"/>
      <c r="F28" s="140"/>
      <c r="G28" s="140"/>
      <c r="H28" s="45"/>
    </row>
    <row r="29" spans="2:5" ht="11.25">
      <c r="B29" s="99"/>
      <c r="C29" s="7"/>
      <c r="D29" s="7"/>
      <c r="E29" s="7"/>
    </row>
    <row r="30" ht="11.25">
      <c r="B30" s="99"/>
    </row>
    <row r="31" spans="2:5" ht="11.25">
      <c r="B31" s="99"/>
      <c r="C31" s="7"/>
      <c r="D31" s="7"/>
      <c r="E31" s="7"/>
    </row>
    <row r="32" spans="2:7" ht="11.25">
      <c r="B32" s="104"/>
      <c r="G32" s="7"/>
    </row>
    <row r="33" spans="2:8" ht="11.25">
      <c r="B33" s="99"/>
      <c r="C33" s="45"/>
      <c r="D33" s="45"/>
      <c r="E33" s="45"/>
      <c r="F33" s="45"/>
      <c r="G33" s="45"/>
      <c r="H33" s="45"/>
    </row>
    <row r="34" spans="2:8" ht="11.25">
      <c r="B34" s="99"/>
      <c r="C34" s="45"/>
      <c r="D34" s="45"/>
      <c r="E34" s="45"/>
      <c r="F34" s="45"/>
      <c r="G34" s="45"/>
      <c r="H34" s="45"/>
    </row>
    <row r="35" spans="2:8" ht="11.25" customHeight="1">
      <c r="B35" s="99"/>
      <c r="C35" s="45"/>
      <c r="D35" s="45"/>
      <c r="E35" s="45"/>
      <c r="F35" s="45"/>
      <c r="G35" s="45"/>
      <c r="H35" s="45"/>
    </row>
    <row r="36" ht="11.25">
      <c r="B36" s="99"/>
    </row>
    <row r="37" ht="11.25">
      <c r="I37" s="7"/>
    </row>
    <row r="38" spans="8:21" ht="11.25">
      <c r="H38" s="99"/>
      <c r="I38" s="7"/>
      <c r="M38" s="3"/>
      <c r="U38" s="3"/>
    </row>
    <row r="39" spans="8:9" ht="11.25">
      <c r="H39" s="7"/>
      <c r="I39" s="7"/>
    </row>
    <row r="40" spans="3:57" ht="11.25">
      <c r="C40" s="65"/>
      <c r="D40" s="65"/>
      <c r="E40" s="65"/>
      <c r="F40" s="65"/>
      <c r="G40" s="65"/>
      <c r="I40" s="142"/>
      <c r="J40" s="142"/>
      <c r="K40" s="7"/>
      <c r="L40" s="7"/>
      <c r="M40" s="104"/>
      <c r="N40" s="142"/>
      <c r="O40" s="142"/>
      <c r="P40" s="142"/>
      <c r="Q40" s="142"/>
      <c r="R40" s="142"/>
      <c r="S40" s="142"/>
      <c r="T40" s="143"/>
      <c r="U40" s="144"/>
      <c r="V40" s="144"/>
      <c r="W40" s="104"/>
      <c r="X40" s="142"/>
      <c r="Y40" s="142"/>
      <c r="Z40" s="142"/>
      <c r="AA40" s="142"/>
      <c r="AB40" s="142"/>
      <c r="AC40" s="142"/>
      <c r="AD40" s="143"/>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3:57" ht="12" customHeight="1">
      <c r="C41" s="104"/>
      <c r="D41" s="142"/>
      <c r="E41" s="142"/>
      <c r="F41" s="142"/>
      <c r="G41" s="142"/>
      <c r="H41" s="142"/>
      <c r="I41" s="142"/>
      <c r="J41" s="142"/>
      <c r="K41" s="7"/>
      <c r="L41" s="7"/>
      <c r="M41" s="104"/>
      <c r="N41" s="142"/>
      <c r="O41" s="142"/>
      <c r="P41" s="142"/>
      <c r="Q41" s="142"/>
      <c r="R41" s="142"/>
      <c r="S41" s="142"/>
      <c r="T41" s="143"/>
      <c r="U41" s="144"/>
      <c r="V41" s="144"/>
      <c r="W41" s="104"/>
      <c r="X41" s="142"/>
      <c r="Y41" s="142"/>
      <c r="Z41" s="142"/>
      <c r="AA41" s="142"/>
      <c r="AB41" s="142"/>
      <c r="AC41" s="142"/>
      <c r="AD41" s="143"/>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row r="42" spans="2:77" ht="11.25">
      <c r="B42" s="104"/>
      <c r="C42" s="46"/>
      <c r="D42" s="46"/>
      <c r="E42" s="46"/>
      <c r="F42" s="46"/>
      <c r="G42" s="46"/>
      <c r="H42" s="145"/>
      <c r="I42" s="145"/>
      <c r="J42" s="145"/>
      <c r="K42" s="7"/>
      <c r="L42" s="7"/>
      <c r="M42" s="104"/>
      <c r="N42" s="145"/>
      <c r="O42" s="145"/>
      <c r="P42" s="145"/>
      <c r="Q42" s="145"/>
      <c r="R42" s="145"/>
      <c r="S42" s="145"/>
      <c r="T42" s="145"/>
      <c r="U42" s="7"/>
      <c r="V42" s="7"/>
      <c r="W42" s="104"/>
      <c r="X42" s="145"/>
      <c r="Y42" s="145"/>
      <c r="Z42" s="145"/>
      <c r="AA42" s="145"/>
      <c r="AB42" s="145"/>
      <c r="AC42" s="145"/>
      <c r="AD42" s="145"/>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row>
    <row r="43" spans="2:77" ht="11.25">
      <c r="B43" s="126"/>
      <c r="C43" s="145"/>
      <c r="D43" s="145"/>
      <c r="E43" s="145"/>
      <c r="F43" s="145"/>
      <c r="G43" s="145"/>
      <c r="I43" s="142"/>
      <c r="J43" s="142"/>
      <c r="K43" s="7"/>
      <c r="L43" s="7"/>
      <c r="M43" s="104"/>
      <c r="N43" s="46"/>
      <c r="O43" s="46"/>
      <c r="P43" s="46"/>
      <c r="Q43" s="46"/>
      <c r="R43" s="46"/>
      <c r="S43" s="142"/>
      <c r="T43" s="142"/>
      <c r="U43" s="7"/>
      <c r="V43" s="7"/>
      <c r="W43" s="104"/>
      <c r="X43" s="46"/>
      <c r="Y43" s="46"/>
      <c r="Z43" s="46"/>
      <c r="AA43" s="46"/>
      <c r="AB43" s="46"/>
      <c r="AC43" s="142"/>
      <c r="AD43" s="142"/>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row>
    <row r="44" spans="2:77" ht="11.25">
      <c r="B44" s="104"/>
      <c r="C44" s="145"/>
      <c r="D44" s="145"/>
      <c r="E44" s="145"/>
      <c r="F44" s="145"/>
      <c r="G44" s="145"/>
      <c r="I44" s="146"/>
      <c r="J44" s="142"/>
      <c r="K44" s="7"/>
      <c r="L44" s="7"/>
      <c r="M44" s="104"/>
      <c r="N44" s="146"/>
      <c r="O44" s="146"/>
      <c r="P44" s="146"/>
      <c r="Q44" s="146"/>
      <c r="R44" s="146"/>
      <c r="S44" s="146"/>
      <c r="T44" s="142"/>
      <c r="U44" s="7"/>
      <c r="V44" s="7"/>
      <c r="W44" s="104"/>
      <c r="X44" s="146"/>
      <c r="Y44" s="146"/>
      <c r="Z44" s="146"/>
      <c r="AA44" s="146"/>
      <c r="AB44" s="146"/>
      <c r="AC44" s="146"/>
      <c r="AD44" s="142"/>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row>
    <row r="45" spans="2:77" ht="11.25">
      <c r="B45" s="104"/>
      <c r="C45" s="145"/>
      <c r="D45" s="145"/>
      <c r="E45" s="145"/>
      <c r="F45" s="145"/>
      <c r="G45" s="145"/>
      <c r="I45" s="146"/>
      <c r="J45" s="146"/>
      <c r="K45" s="7"/>
      <c r="L45" s="7"/>
      <c r="M45" s="104"/>
      <c r="N45" s="146"/>
      <c r="O45" s="146"/>
      <c r="P45" s="146"/>
      <c r="Q45" s="146"/>
      <c r="R45" s="146"/>
      <c r="S45" s="146"/>
      <c r="T45" s="146"/>
      <c r="U45" s="7"/>
      <c r="V45" s="7"/>
      <c r="W45" s="104"/>
      <c r="X45" s="146"/>
      <c r="Y45" s="146"/>
      <c r="Z45" s="146"/>
      <c r="AA45" s="146"/>
      <c r="AB45" s="146"/>
      <c r="AC45" s="146"/>
      <c r="AD45" s="146"/>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row>
    <row r="46" spans="3:77" ht="11.25">
      <c r="C46" s="7"/>
      <c r="D46" s="7"/>
      <c r="E46" s="7"/>
      <c r="G46" s="7"/>
      <c r="I46" s="146"/>
      <c r="J46" s="142"/>
      <c r="K46" s="7"/>
      <c r="L46" s="7"/>
      <c r="M46" s="104"/>
      <c r="N46" s="146"/>
      <c r="O46" s="146"/>
      <c r="P46" s="146"/>
      <c r="Q46" s="146"/>
      <c r="R46" s="146"/>
      <c r="S46" s="146"/>
      <c r="T46" s="142"/>
      <c r="U46" s="7"/>
      <c r="V46" s="7"/>
      <c r="W46" s="104"/>
      <c r="X46" s="146"/>
      <c r="Y46" s="146"/>
      <c r="Z46" s="146"/>
      <c r="AA46" s="146"/>
      <c r="AB46" s="146"/>
      <c r="AC46" s="146"/>
      <c r="AD46" s="142"/>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row>
    <row r="47" spans="7:77" ht="11.25">
      <c r="G47" s="43"/>
      <c r="H47" s="7"/>
      <c r="I47" s="7"/>
      <c r="J47" s="7"/>
      <c r="K47" s="7"/>
      <c r="L47" s="7"/>
      <c r="Q47" s="146"/>
      <c r="R47" s="146"/>
      <c r="S47" s="146"/>
      <c r="T47" s="7"/>
      <c r="U47" s="7"/>
      <c r="V47" s="7"/>
      <c r="W47" s="104"/>
      <c r="X47" s="146"/>
      <c r="Y47" s="146"/>
      <c r="Z47" s="146"/>
      <c r="AA47" s="146"/>
      <c r="AB47" s="146"/>
      <c r="AC47" s="146"/>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row>
    <row r="48" spans="7:77" ht="11.25">
      <c r="G48" s="43"/>
      <c r="H48" s="7"/>
      <c r="I48" s="43"/>
      <c r="J48" s="43"/>
      <c r="K48" s="43"/>
      <c r="L48" s="43"/>
      <c r="Q48" s="146"/>
      <c r="R48" s="146"/>
      <c r="S48" s="146"/>
      <c r="T48" s="7"/>
      <c r="U48" s="7"/>
      <c r="V48" s="7"/>
      <c r="W48" s="104"/>
      <c r="X48" s="146"/>
      <c r="Y48" s="146"/>
      <c r="Z48" s="146"/>
      <c r="AA48" s="146"/>
      <c r="AB48" s="146"/>
      <c r="AC48" s="146"/>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row>
    <row r="49" spans="7:77" ht="11.25">
      <c r="G49" s="43"/>
      <c r="H49" s="7"/>
      <c r="I49" s="43"/>
      <c r="J49" s="43"/>
      <c r="K49" s="43"/>
      <c r="L49" s="43"/>
      <c r="Q49" s="146"/>
      <c r="R49" s="146"/>
      <c r="S49" s="146"/>
      <c r="T49" s="7"/>
      <c r="U49" s="7"/>
      <c r="V49" s="7"/>
      <c r="W49" s="104"/>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row>
    <row r="50" spans="2:77" ht="11.25">
      <c r="B50" s="127"/>
      <c r="C50" s="147"/>
      <c r="D50" s="147"/>
      <c r="E50" s="147"/>
      <c r="F50" s="147"/>
      <c r="G50" s="43"/>
      <c r="H50" s="7"/>
      <c r="I50" s="43"/>
      <c r="J50" s="43"/>
      <c r="K50" s="43"/>
      <c r="L50" s="43"/>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row>
    <row r="51" spans="2:77" ht="11.25">
      <c r="B51" s="7"/>
      <c r="C51" s="147"/>
      <c r="D51" s="147"/>
      <c r="E51" s="147"/>
      <c r="F51" s="147"/>
      <c r="G51" s="43"/>
      <c r="H51" s="7"/>
      <c r="I51" s="43"/>
      <c r="J51" s="43"/>
      <c r="K51" s="43"/>
      <c r="L51" s="43"/>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row>
    <row r="52" spans="2:12" ht="11.25">
      <c r="B52" s="99"/>
      <c r="C52" s="24"/>
      <c r="D52" s="24"/>
      <c r="E52" s="24"/>
      <c r="F52" s="24"/>
      <c r="G52" s="24"/>
      <c r="H52" s="7"/>
      <c r="I52" s="43"/>
      <c r="J52" s="43"/>
      <c r="K52" s="43"/>
      <c r="L52" s="43"/>
    </row>
    <row r="53" spans="2:12" ht="11.25">
      <c r="B53" s="99"/>
      <c r="C53" s="24"/>
      <c r="D53" s="24"/>
      <c r="E53" s="24"/>
      <c r="F53" s="24"/>
      <c r="G53" s="24"/>
      <c r="H53" s="7"/>
      <c r="I53" s="43"/>
      <c r="J53" s="43"/>
      <c r="K53" s="43"/>
      <c r="L53" s="43"/>
    </row>
    <row r="54" spans="2:10" ht="11.25">
      <c r="B54" s="99"/>
      <c r="C54" s="24"/>
      <c r="D54" s="24"/>
      <c r="E54" s="24"/>
      <c r="F54" s="24"/>
      <c r="G54" s="24"/>
      <c r="H54" s="7"/>
      <c r="I54" s="7"/>
      <c r="J54" s="7"/>
    </row>
    <row r="55" spans="2:10" ht="11.25">
      <c r="B55" s="99"/>
      <c r="C55" s="24"/>
      <c r="D55" s="24"/>
      <c r="E55" s="24"/>
      <c r="F55" s="24"/>
      <c r="G55" s="24"/>
      <c r="H55" s="7"/>
      <c r="I55" s="7"/>
      <c r="J55" s="7"/>
    </row>
    <row r="56" spans="2:7" ht="11.25">
      <c r="B56" s="99"/>
      <c r="C56" s="24"/>
      <c r="D56" s="24"/>
      <c r="E56" s="24"/>
      <c r="F56" s="24"/>
      <c r="G56" s="24"/>
    </row>
    <row r="57" spans="2:7" ht="11.25">
      <c r="B57" s="104"/>
      <c r="C57" s="24"/>
      <c r="D57" s="24"/>
      <c r="E57" s="24"/>
      <c r="F57" s="24"/>
      <c r="G57" s="24"/>
    </row>
    <row r="58" spans="2:7" ht="11.25">
      <c r="B58" s="99"/>
      <c r="C58" s="24"/>
      <c r="D58" s="24"/>
      <c r="E58" s="24"/>
      <c r="F58" s="24"/>
      <c r="G58" s="24"/>
    </row>
    <row r="59" spans="2:7" ht="11.25">
      <c r="B59" s="99"/>
      <c r="C59" s="24"/>
      <c r="D59" s="24"/>
      <c r="E59" s="24"/>
      <c r="F59" s="24"/>
      <c r="G59" s="24"/>
    </row>
    <row r="60" spans="2:7" ht="11.25">
      <c r="B60" s="99"/>
      <c r="C60" s="24"/>
      <c r="D60" s="24"/>
      <c r="E60" s="24"/>
      <c r="F60" s="24"/>
      <c r="G60" s="24"/>
    </row>
    <row r="61" spans="2:7" ht="11.25">
      <c r="B61" s="99"/>
      <c r="C61" s="24"/>
      <c r="D61" s="24"/>
      <c r="E61" s="24"/>
      <c r="F61" s="24"/>
      <c r="G61" s="24"/>
    </row>
    <row r="62" spans="2:7" ht="11.25">
      <c r="B62" s="7"/>
      <c r="C62" s="24"/>
      <c r="D62" s="24"/>
      <c r="E62" s="24"/>
      <c r="F62" s="24"/>
      <c r="G62" s="24"/>
    </row>
  </sheetData>
  <sheetProtection/>
  <mergeCells count="4">
    <mergeCell ref="C50:C51"/>
    <mergeCell ref="D50:D51"/>
    <mergeCell ref="E50:E51"/>
    <mergeCell ref="F50:F51"/>
  </mergeCells>
  <printOptions/>
  <pageMargins left="0.75" right="0.75" top="1" bottom="1" header="0.4921259845" footer="0.4921259845"/>
  <pageSetup fitToHeight="1" fitToWidth="1" horizontalDpi="600" verticalDpi="600" orientation="landscape" paperSize="9" scale="78" r:id="rId2"/>
  <drawing r:id="rId1"/>
</worksheet>
</file>

<file path=xl/worksheets/sheet12.xml><?xml version="1.0" encoding="utf-8"?>
<worksheet xmlns="http://schemas.openxmlformats.org/spreadsheetml/2006/main" xmlns:r="http://schemas.openxmlformats.org/officeDocument/2006/relationships">
  <dimension ref="B1:F28"/>
  <sheetViews>
    <sheetView showGridLines="0" zoomScalePageLayoutView="0" workbookViewId="0" topLeftCell="A1">
      <selection activeCell="A1" sqref="A1"/>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spans="2:6" ht="15" customHeight="1">
      <c r="B1" s="1" t="s">
        <v>198</v>
      </c>
      <c r="F1" s="1"/>
    </row>
    <row r="2" ht="15" customHeight="1"/>
    <row r="3" spans="2:4" s="3" customFormat="1" ht="15" customHeight="1">
      <c r="B3" s="39" t="s">
        <v>86</v>
      </c>
      <c r="C3" s="39" t="s">
        <v>87</v>
      </c>
      <c r="D3" s="39" t="s">
        <v>88</v>
      </c>
    </row>
    <row r="4" spans="2:4" ht="15" customHeight="1">
      <c r="B4" s="40" t="s">
        <v>57</v>
      </c>
      <c r="C4" s="122">
        <f aca="true" t="shared" si="0" ref="C4:D10">C13/$E13</f>
        <v>0.9212435233160622</v>
      </c>
      <c r="D4" s="122">
        <f t="shared" si="0"/>
        <v>0.07875647668393783</v>
      </c>
    </row>
    <row r="5" spans="2:4" ht="15" customHeight="1">
      <c r="B5" s="40" t="s">
        <v>89</v>
      </c>
      <c r="C5" s="122">
        <f t="shared" si="0"/>
        <v>0.9300427766646215</v>
      </c>
      <c r="D5" s="122">
        <f t="shared" si="0"/>
        <v>0.06995722333537849</v>
      </c>
    </row>
    <row r="6" spans="2:4" ht="15" customHeight="1">
      <c r="B6" s="40" t="s">
        <v>90</v>
      </c>
      <c r="C6" s="122">
        <f t="shared" si="0"/>
        <v>0.9675538436027846</v>
      </c>
      <c r="D6" s="122">
        <f t="shared" si="0"/>
        <v>0.03244615639721533</v>
      </c>
    </row>
    <row r="7" spans="2:4" ht="15" customHeight="1">
      <c r="B7" s="41" t="s">
        <v>91</v>
      </c>
      <c r="C7" s="122">
        <f t="shared" si="0"/>
        <v>0.803402014801291</v>
      </c>
      <c r="D7" s="122">
        <f t="shared" si="0"/>
        <v>0.19659798519870897</v>
      </c>
    </row>
    <row r="8" spans="2:4" ht="15" customHeight="1">
      <c r="B8" s="41" t="s">
        <v>70</v>
      </c>
      <c r="C8" s="122">
        <f t="shared" si="0"/>
        <v>0.7354643845960231</v>
      </c>
      <c r="D8" s="122">
        <f t="shared" si="0"/>
        <v>0.26453561540397685</v>
      </c>
    </row>
    <row r="9" spans="2:4" ht="15" customHeight="1">
      <c r="B9" s="41" t="s">
        <v>92</v>
      </c>
      <c r="C9" s="122">
        <f t="shared" si="0"/>
        <v>0.7744214429286895</v>
      </c>
      <c r="D9" s="122">
        <f t="shared" si="0"/>
        <v>0.22557855707131044</v>
      </c>
    </row>
    <row r="10" spans="2:4" ht="15" customHeight="1">
      <c r="B10" s="41" t="s">
        <v>93</v>
      </c>
      <c r="C10" s="122">
        <f t="shared" si="0"/>
        <v>0.8526062583236117</v>
      </c>
      <c r="D10" s="122">
        <f t="shared" si="0"/>
        <v>0.1473937416763883</v>
      </c>
    </row>
    <row r="11" ht="15" customHeight="1"/>
    <row r="12" spans="2:5" s="3" customFormat="1" ht="15" customHeight="1">
      <c r="B12" s="39" t="s">
        <v>94</v>
      </c>
      <c r="C12" s="39" t="s">
        <v>87</v>
      </c>
      <c r="D12" s="39" t="s">
        <v>88</v>
      </c>
      <c r="E12" s="39" t="s">
        <v>111</v>
      </c>
    </row>
    <row r="13" spans="2:5" ht="15" customHeight="1">
      <c r="B13" s="40" t="s">
        <v>57</v>
      </c>
      <c r="C13" s="133">
        <v>4445</v>
      </c>
      <c r="D13" s="133">
        <v>380</v>
      </c>
      <c r="E13" s="134">
        <f aca="true" t="shared" si="1" ref="E13:E19">SUM(C13:D13)</f>
        <v>4825</v>
      </c>
    </row>
    <row r="14" spans="2:5" ht="15" customHeight="1">
      <c r="B14" s="40" t="s">
        <v>89</v>
      </c>
      <c r="C14" s="133">
        <v>433532</v>
      </c>
      <c r="D14" s="133">
        <v>32610</v>
      </c>
      <c r="E14" s="134">
        <f t="shared" si="1"/>
        <v>466142</v>
      </c>
    </row>
    <row r="15" spans="2:5" ht="15" customHeight="1">
      <c r="B15" s="40" t="s">
        <v>90</v>
      </c>
      <c r="C15" s="133">
        <v>355935</v>
      </c>
      <c r="D15" s="133">
        <v>11936</v>
      </c>
      <c r="E15" s="134">
        <f t="shared" si="1"/>
        <v>367871</v>
      </c>
    </row>
    <row r="16" spans="2:5" ht="15" customHeight="1">
      <c r="B16" s="41" t="s">
        <v>91</v>
      </c>
      <c r="C16" s="133">
        <v>98571</v>
      </c>
      <c r="D16" s="133">
        <v>24121</v>
      </c>
      <c r="E16" s="134">
        <f t="shared" si="1"/>
        <v>122692</v>
      </c>
    </row>
    <row r="17" spans="2:5" ht="15" customHeight="1">
      <c r="B17" s="41" t="s">
        <v>70</v>
      </c>
      <c r="C17" s="133">
        <v>23376</v>
      </c>
      <c r="D17" s="133">
        <v>8408</v>
      </c>
      <c r="E17" s="134">
        <f t="shared" si="1"/>
        <v>31784</v>
      </c>
    </row>
    <row r="18" spans="2:5" ht="15" customHeight="1">
      <c r="B18" s="41" t="s">
        <v>92</v>
      </c>
      <c r="C18" s="133">
        <v>300134</v>
      </c>
      <c r="D18" s="133">
        <v>87425</v>
      </c>
      <c r="E18" s="134">
        <f t="shared" si="1"/>
        <v>387559</v>
      </c>
    </row>
    <row r="19" spans="2:5" ht="15" customHeight="1">
      <c r="B19" s="41" t="s">
        <v>93</v>
      </c>
      <c r="C19" s="133">
        <v>82586</v>
      </c>
      <c r="D19" s="133">
        <v>14277</v>
      </c>
      <c r="E19" s="134">
        <f t="shared" si="1"/>
        <v>96863</v>
      </c>
    </row>
    <row r="28" spans="3:5" ht="11.25">
      <c r="C28" s="35"/>
      <c r="D28" s="35"/>
      <c r="E28" s="35"/>
    </row>
  </sheetData>
  <sheetProtection/>
  <printOptions/>
  <pageMargins left="0.75" right="0.75" top="1" bottom="1"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K57"/>
  <sheetViews>
    <sheetView showGridLines="0" zoomScalePageLayoutView="0" workbookViewId="0" topLeftCell="A1">
      <selection activeCell="A1" sqref="A1"/>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199</v>
      </c>
    </row>
    <row r="2" ht="15" customHeight="1">
      <c r="B2" s="1"/>
    </row>
    <row r="3" spans="2:7" ht="15" customHeight="1">
      <c r="B3" s="7"/>
      <c r="G3" s="124" t="s">
        <v>58</v>
      </c>
    </row>
    <row r="4" spans="2:7" s="3" customFormat="1" ht="15" customHeight="1">
      <c r="B4" s="39"/>
      <c r="C4" s="39" t="s">
        <v>95</v>
      </c>
      <c r="D4" s="39" t="s">
        <v>96</v>
      </c>
      <c r="E4" s="39" t="s">
        <v>97</v>
      </c>
      <c r="F4" s="39" t="s">
        <v>98</v>
      </c>
      <c r="G4" s="39" t="s">
        <v>99</v>
      </c>
    </row>
    <row r="5" spans="2:7" ht="15" customHeight="1">
      <c r="B5" s="41" t="s">
        <v>57</v>
      </c>
      <c r="C5" s="122">
        <v>0.05964514911287278</v>
      </c>
      <c r="D5" s="122">
        <v>0.6202340505851265</v>
      </c>
      <c r="E5" s="122">
        <v>0.2646281615704039</v>
      </c>
      <c r="F5" s="122">
        <v>0.04001510003775009</v>
      </c>
      <c r="G5" s="122">
        <v>0.015477538693846734</v>
      </c>
    </row>
    <row r="6" spans="2:7" ht="15" customHeight="1">
      <c r="B6" s="41" t="s">
        <v>70</v>
      </c>
      <c r="C6" s="122">
        <v>0.03269243880820891</v>
      </c>
      <c r="D6" s="122">
        <v>0.3702870389309334</v>
      </c>
      <c r="E6" s="122">
        <v>0.2897320515442831</v>
      </c>
      <c r="F6" s="122">
        <v>0.29467512101997684</v>
      </c>
      <c r="G6" s="122">
        <v>0.012613349696597805</v>
      </c>
    </row>
    <row r="7" spans="2:7" ht="15" customHeight="1">
      <c r="B7" s="41" t="s">
        <v>91</v>
      </c>
      <c r="C7" s="122">
        <v>0.027085610887020772</v>
      </c>
      <c r="D7" s="122">
        <v>0.24830361518452898</v>
      </c>
      <c r="E7" s="122">
        <v>0.27668978776341085</v>
      </c>
      <c r="F7" s="122">
        <v>0.26603083650620124</v>
      </c>
      <c r="G7" s="122">
        <v>0.18189014965883815</v>
      </c>
    </row>
    <row r="8" spans="2:7" ht="15" customHeight="1">
      <c r="B8" s="41" t="s">
        <v>90</v>
      </c>
      <c r="C8" s="122">
        <v>0.014025054101987261</v>
      </c>
      <c r="D8" s="122">
        <v>0.013591703202784145</v>
      </c>
      <c r="E8" s="122">
        <v>0.07410567876928345</v>
      </c>
      <c r="F8" s="122">
        <v>0.7331280712407479</v>
      </c>
      <c r="G8" s="122">
        <v>0.16514949268519732</v>
      </c>
    </row>
    <row r="9" spans="2:7" ht="15" customHeight="1">
      <c r="B9" s="41" t="s">
        <v>89</v>
      </c>
      <c r="C9" s="122">
        <v>0.03843767701561784</v>
      </c>
      <c r="D9" s="122">
        <v>0.3027135651282605</v>
      </c>
      <c r="E9" s="122">
        <v>0.21859124789829076</v>
      </c>
      <c r="F9" s="122">
        <v>0.27963747201467376</v>
      </c>
      <c r="G9" s="122">
        <v>0.16062003794315718</v>
      </c>
    </row>
    <row r="10" spans="2:7" ht="15" customHeight="1">
      <c r="B10" s="41" t="s">
        <v>100</v>
      </c>
      <c r="C10" s="122">
        <v>0.023323039682931326</v>
      </c>
      <c r="D10" s="122">
        <v>0.2356224368680638</v>
      </c>
      <c r="E10" s="122">
        <v>0.24569705501172645</v>
      </c>
      <c r="F10" s="122">
        <v>0.314946743994577</v>
      </c>
      <c r="G10" s="122">
        <v>0.18041072444270143</v>
      </c>
    </row>
    <row r="11" spans="2:7" ht="15" customHeight="1">
      <c r="B11" s="41" t="s">
        <v>93</v>
      </c>
      <c r="C11" s="122">
        <v>0.017915340486763614</v>
      </c>
      <c r="D11" s="122">
        <v>0.1637443061617336</v>
      </c>
      <c r="E11" s="122">
        <v>0.1685471421220149</v>
      </c>
      <c r="F11" s="122">
        <v>0.3304236787436391</v>
      </c>
      <c r="G11" s="122">
        <v>0.31936953248584876</v>
      </c>
    </row>
    <row r="12" spans="2:7" ht="15" customHeight="1">
      <c r="B12" s="129" t="s">
        <v>153</v>
      </c>
      <c r="C12" s="130">
        <v>0.024422377919750524</v>
      </c>
      <c r="D12" s="130">
        <v>0.19194670284609233</v>
      </c>
      <c r="E12" s="130">
        <v>0.20070975123269919</v>
      </c>
      <c r="F12" s="130">
        <v>0.4065964593437079</v>
      </c>
      <c r="G12" s="130">
        <v>0.17632470865775005</v>
      </c>
    </row>
    <row r="13" spans="2:7" ht="30" customHeight="1">
      <c r="B13" s="131" t="s">
        <v>101</v>
      </c>
      <c r="C13" s="130">
        <v>0.057100306026726076</v>
      </c>
      <c r="D13" s="130">
        <v>0.19611226367265502</v>
      </c>
      <c r="E13" s="130">
        <v>0.19280293770119306</v>
      </c>
      <c r="F13" s="130">
        <v>0.3144335070043254</v>
      </c>
      <c r="G13" s="130">
        <v>0.23955098559510035</v>
      </c>
    </row>
    <row r="14" ht="11.25">
      <c r="B14" s="127"/>
    </row>
    <row r="15" ht="11.25">
      <c r="B15" s="7"/>
    </row>
    <row r="16" ht="11.25">
      <c r="B16" s="7"/>
    </row>
    <row r="17" ht="11.25">
      <c r="B17" s="7"/>
    </row>
    <row r="18" ht="11.25">
      <c r="B18" s="7"/>
    </row>
    <row r="19" ht="11.25">
      <c r="B19" s="7"/>
    </row>
    <row r="24" spans="10:11" ht="11.25">
      <c r="J24" s="132"/>
      <c r="K24" s="132"/>
    </row>
    <row r="25" spans="2:6" ht="11.25">
      <c r="B25" s="45"/>
      <c r="C25" s="45"/>
      <c r="D25" s="45"/>
      <c r="E25" s="45"/>
      <c r="F25" s="45"/>
    </row>
    <row r="26" spans="2:6" ht="11.25">
      <c r="B26" s="45"/>
      <c r="C26" s="45"/>
      <c r="D26" s="45"/>
      <c r="E26" s="45"/>
      <c r="F26" s="45"/>
    </row>
    <row r="27" spans="2:6" ht="11.25">
      <c r="B27" s="45"/>
      <c r="C27" s="45"/>
      <c r="D27" s="45"/>
      <c r="E27" s="45"/>
      <c r="F27" s="45"/>
    </row>
    <row r="28" spans="2:6" ht="11.25">
      <c r="B28" s="45"/>
      <c r="C28" s="45"/>
      <c r="D28" s="45"/>
      <c r="E28" s="45"/>
      <c r="F28" s="45"/>
    </row>
    <row r="29" spans="2:6" ht="11.25">
      <c r="B29" s="45"/>
      <c r="C29" s="45"/>
      <c r="D29" s="45"/>
      <c r="E29" s="45"/>
      <c r="F29" s="45"/>
    </row>
    <row r="32" spans="8:9" ht="11.25">
      <c r="H32" s="46"/>
      <c r="I32" s="7"/>
    </row>
    <row r="33" spans="8:9" ht="11.25">
      <c r="H33" s="128"/>
      <c r="I33" s="128"/>
    </row>
    <row r="34" spans="8:9" ht="11.25">
      <c r="H34" s="128"/>
      <c r="I34" s="128"/>
    </row>
    <row r="35" spans="8:9" ht="11.25">
      <c r="H35" s="128"/>
      <c r="I35" s="128"/>
    </row>
    <row r="36" spans="8:9" ht="11.25">
      <c r="H36" s="128"/>
      <c r="I36" s="128"/>
    </row>
    <row r="37" spans="8:9" ht="11.25">
      <c r="H37" s="128"/>
      <c r="I37" s="128"/>
    </row>
    <row r="38" ht="11.25">
      <c r="H38" s="128"/>
    </row>
    <row r="39" ht="11.25">
      <c r="H39" s="128"/>
    </row>
    <row r="40" ht="9" customHeight="1">
      <c r="H40" s="128"/>
    </row>
    <row r="42" spans="2:7" ht="11.25">
      <c r="B42" s="7"/>
      <c r="C42" s="43"/>
      <c r="D42" s="43"/>
      <c r="E42" s="43"/>
      <c r="F42" s="43"/>
      <c r="G42" s="43"/>
    </row>
    <row r="43" spans="2:7" ht="11.25">
      <c r="B43" s="126"/>
      <c r="C43" s="7"/>
      <c r="D43" s="7"/>
      <c r="E43" s="7"/>
      <c r="F43" s="7"/>
      <c r="G43" s="7"/>
    </row>
    <row r="44" spans="2:8" ht="11.25">
      <c r="B44" s="7"/>
      <c r="C44" s="7"/>
      <c r="D44" s="7"/>
      <c r="E44" s="7"/>
      <c r="F44" s="7"/>
      <c r="G44" s="7"/>
      <c r="H44" s="7"/>
    </row>
    <row r="45" spans="2:8" ht="11.25">
      <c r="B45" s="7"/>
      <c r="C45" s="7"/>
      <c r="D45" s="7"/>
      <c r="E45" s="7"/>
      <c r="F45" s="7"/>
      <c r="G45" s="7"/>
      <c r="H45" s="7"/>
    </row>
    <row r="46" spans="2:8" ht="11.25">
      <c r="B46" s="7"/>
      <c r="C46" s="7"/>
      <c r="D46" s="7"/>
      <c r="E46" s="7"/>
      <c r="F46" s="7"/>
      <c r="G46" s="7"/>
      <c r="H46" s="7"/>
    </row>
    <row r="47" spans="2:8" ht="11.25">
      <c r="B47" s="127"/>
      <c r="C47" s="7"/>
      <c r="D47" s="7"/>
      <c r="E47" s="7"/>
      <c r="F47" s="7"/>
      <c r="G47" s="7"/>
      <c r="H47" s="7"/>
    </row>
    <row r="48" spans="2:9" ht="11.25">
      <c r="B48" s="7"/>
      <c r="C48" s="24"/>
      <c r="D48" s="24"/>
      <c r="E48" s="24"/>
      <c r="F48" s="24"/>
      <c r="G48" s="24"/>
      <c r="H48" s="24"/>
      <c r="I48" s="107"/>
    </row>
    <row r="49" spans="2:9" ht="11.25">
      <c r="B49" s="7"/>
      <c r="C49" s="24"/>
      <c r="D49" s="24"/>
      <c r="E49" s="24"/>
      <c r="F49" s="24"/>
      <c r="G49" s="24"/>
      <c r="H49" s="24"/>
      <c r="I49" s="107"/>
    </row>
    <row r="50" spans="2:9" ht="11.25">
      <c r="B50" s="7"/>
      <c r="C50" s="24"/>
      <c r="D50" s="24"/>
      <c r="E50" s="24"/>
      <c r="F50" s="24"/>
      <c r="G50" s="24"/>
      <c r="H50" s="24"/>
      <c r="I50" s="107"/>
    </row>
    <row r="51" spans="2:9" ht="11.25">
      <c r="B51" s="7"/>
      <c r="C51" s="24"/>
      <c r="D51" s="24"/>
      <c r="E51" s="24"/>
      <c r="F51" s="24"/>
      <c r="G51" s="24"/>
      <c r="H51" s="24"/>
      <c r="I51" s="107"/>
    </row>
    <row r="52" spans="2:9" ht="11.25">
      <c r="B52" s="7"/>
      <c r="C52" s="24"/>
      <c r="D52" s="24"/>
      <c r="E52" s="24"/>
      <c r="F52" s="24"/>
      <c r="G52" s="24"/>
      <c r="H52" s="24"/>
      <c r="I52" s="107"/>
    </row>
    <row r="53" spans="2:9" ht="11.25">
      <c r="B53" s="7"/>
      <c r="C53" s="24"/>
      <c r="D53" s="24"/>
      <c r="E53" s="24"/>
      <c r="F53" s="24"/>
      <c r="G53" s="24"/>
      <c r="H53" s="24"/>
      <c r="I53" s="107"/>
    </row>
    <row r="54" spans="2:9" ht="11.25">
      <c r="B54" s="7"/>
      <c r="C54" s="24"/>
      <c r="D54" s="24"/>
      <c r="E54" s="24"/>
      <c r="F54" s="24"/>
      <c r="G54" s="24"/>
      <c r="H54" s="24"/>
      <c r="I54" s="107"/>
    </row>
    <row r="55" spans="2:9" ht="11.25">
      <c r="B55" s="127"/>
      <c r="C55" s="24"/>
      <c r="D55" s="24"/>
      <c r="E55" s="24"/>
      <c r="F55" s="24"/>
      <c r="G55" s="24"/>
      <c r="H55" s="24"/>
      <c r="I55" s="107"/>
    </row>
    <row r="56" spans="2:8" ht="11.25">
      <c r="B56" s="7"/>
      <c r="C56" s="7"/>
      <c r="D56" s="7"/>
      <c r="E56" s="7"/>
      <c r="F56" s="7"/>
      <c r="G56" s="7"/>
      <c r="H56" s="24"/>
    </row>
    <row r="57" ht="11.25">
      <c r="H57" s="44"/>
    </row>
  </sheetData>
  <sheetProtection/>
  <printOptions/>
  <pageMargins left="0.75" right="0.75" top="1" bottom="1" header="0.4921259845" footer="0.492125984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B1:H50"/>
  <sheetViews>
    <sheetView showGridLines="0" zoomScalePageLayoutView="0" workbookViewId="0" topLeftCell="A1">
      <selection activeCell="A1" sqref="A1"/>
    </sheetView>
  </sheetViews>
  <sheetFormatPr defaultColWidth="11.421875" defaultRowHeight="12.75"/>
  <cols>
    <col min="1" max="1" width="3.7109375" style="2" customWidth="1"/>
    <col min="2" max="2" width="30.140625" style="2" customWidth="1"/>
    <col min="3" max="4" width="12.421875" style="2" bestFit="1" customWidth="1"/>
    <col min="5" max="5" width="13.8515625" style="2" bestFit="1" customWidth="1"/>
    <col min="6" max="16384" width="11.421875" style="2" customWidth="1"/>
  </cols>
  <sheetData>
    <row r="1" ht="15" customHeight="1">
      <c r="B1" s="1" t="s">
        <v>200</v>
      </c>
    </row>
    <row r="2" ht="15" customHeight="1">
      <c r="B2" s="1"/>
    </row>
    <row r="3" ht="15" customHeight="1">
      <c r="D3" s="124" t="s">
        <v>58</v>
      </c>
    </row>
    <row r="4" spans="2:4" s="3" customFormat="1" ht="15" customHeight="1">
      <c r="B4" s="39"/>
      <c r="C4" s="39" t="s">
        <v>67</v>
      </c>
      <c r="D4" s="39" t="s">
        <v>68</v>
      </c>
    </row>
    <row r="5" spans="2:4" ht="15" customHeight="1">
      <c r="B5" s="41" t="s">
        <v>57</v>
      </c>
      <c r="C5" s="125">
        <v>0.6077948717948718</v>
      </c>
      <c r="D5" s="125">
        <v>0.3922051282051282</v>
      </c>
    </row>
    <row r="6" spans="2:4" ht="15" customHeight="1">
      <c r="B6" s="41" t="s">
        <v>89</v>
      </c>
      <c r="C6" s="125">
        <v>0.3519130906277526</v>
      </c>
      <c r="D6" s="125">
        <v>0.6480869093722473</v>
      </c>
    </row>
    <row r="7" spans="2:4" ht="15" customHeight="1">
      <c r="B7" s="41" t="s">
        <v>90</v>
      </c>
      <c r="C7" s="125">
        <v>0.9153628278171617</v>
      </c>
      <c r="D7" s="125">
        <v>0.08463717218283826</v>
      </c>
    </row>
    <row r="8" spans="2:4" ht="15" customHeight="1">
      <c r="B8" s="41" t="s">
        <v>91</v>
      </c>
      <c r="C8" s="125">
        <v>0.6448723727483682</v>
      </c>
      <c r="D8" s="125">
        <v>0.3551276272516319</v>
      </c>
    </row>
    <row r="9" spans="2:4" ht="15" customHeight="1">
      <c r="B9" s="41" t="s">
        <v>102</v>
      </c>
      <c r="C9" s="125">
        <v>0.6565421286375354</v>
      </c>
      <c r="D9" s="125">
        <v>0.3434578713624647</v>
      </c>
    </row>
    <row r="10" spans="2:4" ht="15" customHeight="1">
      <c r="B10" s="41" t="s">
        <v>100</v>
      </c>
      <c r="C10" s="125">
        <v>0.6037795077850326</v>
      </c>
      <c r="D10" s="125">
        <v>0.39622049221496736</v>
      </c>
    </row>
    <row r="11" spans="2:4" ht="15" customHeight="1">
      <c r="B11" s="41" t="s">
        <v>187</v>
      </c>
      <c r="C11" s="125">
        <v>0.5860577445757684</v>
      </c>
      <c r="D11" s="125">
        <v>0.4139422554242316</v>
      </c>
    </row>
    <row r="12" spans="2:4" ht="15" customHeight="1">
      <c r="B12" s="41" t="s">
        <v>103</v>
      </c>
      <c r="C12" s="125">
        <v>0.604715593858209</v>
      </c>
      <c r="D12" s="125">
        <v>0.3952844061417909</v>
      </c>
    </row>
    <row r="22" ht="11.25">
      <c r="B22" s="126"/>
    </row>
    <row r="34" spans="2:4" ht="11.25">
      <c r="B34" s="7"/>
      <c r="C34" s="43"/>
      <c r="D34" s="43"/>
    </row>
    <row r="35" spans="2:4" ht="11.25">
      <c r="B35" s="7"/>
      <c r="C35" s="43"/>
      <c r="D35" s="43"/>
    </row>
    <row r="36" spans="2:4" ht="11.25">
      <c r="B36" s="7"/>
      <c r="C36" s="43"/>
      <c r="D36" s="43"/>
    </row>
    <row r="37" spans="3:8" ht="11.25">
      <c r="C37" s="43"/>
      <c r="D37" s="43"/>
      <c r="F37" s="7"/>
      <c r="G37" s="43"/>
      <c r="H37" s="43"/>
    </row>
    <row r="38" spans="6:8" ht="11.25">
      <c r="F38" s="7"/>
      <c r="G38" s="43"/>
      <c r="H38" s="43"/>
    </row>
    <row r="41" spans="2:8" ht="11.25">
      <c r="B41" s="127"/>
      <c r="C41" s="7"/>
      <c r="D41" s="7"/>
      <c r="E41" s="7"/>
      <c r="G41" s="128"/>
      <c r="H41" s="128"/>
    </row>
    <row r="42" spans="2:5" ht="11.25">
      <c r="B42" s="7"/>
      <c r="C42" s="24"/>
      <c r="D42" s="24"/>
      <c r="E42" s="24"/>
    </row>
    <row r="43" spans="2:5" ht="11.25">
      <c r="B43" s="7"/>
      <c r="C43" s="24"/>
      <c r="D43" s="24"/>
      <c r="E43" s="24"/>
    </row>
    <row r="44" spans="2:5" ht="11.25">
      <c r="B44" s="7"/>
      <c r="C44" s="24"/>
      <c r="D44" s="24"/>
      <c r="E44" s="24"/>
    </row>
    <row r="45" spans="2:5" ht="11.25">
      <c r="B45" s="7"/>
      <c r="C45" s="24"/>
      <c r="D45" s="24"/>
      <c r="E45" s="24"/>
    </row>
    <row r="46" spans="2:5" ht="11.25">
      <c r="B46" s="7"/>
      <c r="C46" s="24"/>
      <c r="D46" s="24"/>
      <c r="E46" s="24"/>
    </row>
    <row r="47" spans="2:5" ht="11.25">
      <c r="B47" s="7"/>
      <c r="C47" s="24"/>
      <c r="D47" s="24"/>
      <c r="E47" s="24"/>
    </row>
    <row r="48" spans="2:5" ht="11.25">
      <c r="B48" s="7"/>
      <c r="C48" s="24"/>
      <c r="D48" s="24"/>
      <c r="E48" s="24"/>
    </row>
    <row r="49" spans="2:5" ht="11.25">
      <c r="B49" s="7"/>
      <c r="C49" s="24"/>
      <c r="D49" s="24"/>
      <c r="E49" s="24"/>
    </row>
    <row r="50" spans="2:5" ht="11.25">
      <c r="B50" s="7"/>
      <c r="C50" s="7"/>
      <c r="D50" s="7"/>
      <c r="E50" s="7"/>
    </row>
  </sheetData>
  <sheetProtection/>
  <printOptions/>
  <pageMargins left="0.75" right="0.75" top="1" bottom="1" header="0.4921259845" footer="0.49212598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B1:U98"/>
  <sheetViews>
    <sheetView showGridLines="0" zoomScalePageLayoutView="0" workbookViewId="0" topLeftCell="A1">
      <selection activeCell="A1" sqref="A1"/>
    </sheetView>
  </sheetViews>
  <sheetFormatPr defaultColWidth="11.421875" defaultRowHeight="12.75"/>
  <cols>
    <col min="1" max="1" width="3.7109375" style="2" customWidth="1"/>
    <col min="2" max="2" width="21.8515625" style="2" customWidth="1"/>
    <col min="3" max="3" width="34.57421875" style="2" customWidth="1"/>
    <col min="4" max="5" width="13.57421875" style="2" customWidth="1"/>
    <col min="6" max="6" width="14.140625" style="2" customWidth="1"/>
    <col min="7" max="7" width="15.421875" style="2" bestFit="1" customWidth="1"/>
    <col min="8" max="8" width="19.00390625" style="2" bestFit="1" customWidth="1"/>
    <col min="9" max="9" width="17.8515625" style="2" customWidth="1"/>
    <col min="10" max="10" width="16.00390625" style="2" customWidth="1"/>
    <col min="11" max="11" width="16.8515625" style="2" customWidth="1"/>
    <col min="12" max="12" width="19.57421875" style="2" customWidth="1"/>
    <col min="13" max="13" width="16.8515625" style="2" customWidth="1"/>
    <col min="14" max="14" width="15.421875" style="2" bestFit="1" customWidth="1"/>
    <col min="15" max="15" width="12.8515625" style="2" bestFit="1" customWidth="1"/>
    <col min="16" max="17" width="14.421875" style="2" bestFit="1" customWidth="1"/>
    <col min="18" max="21" width="15.421875" style="2" bestFit="1" customWidth="1"/>
    <col min="22" max="16384" width="11.421875" style="2" customWidth="1"/>
  </cols>
  <sheetData>
    <row r="1" ht="15" customHeight="1">
      <c r="B1" s="1" t="s">
        <v>182</v>
      </c>
    </row>
    <row r="2" spans="2:15" ht="15" customHeight="1">
      <c r="B2" s="7"/>
      <c r="C2" s="8"/>
      <c r="D2" s="8"/>
      <c r="E2" s="8"/>
      <c r="F2" s="8"/>
      <c r="M2" s="7"/>
      <c r="N2" s="7"/>
      <c r="O2" s="7"/>
    </row>
    <row r="3" spans="2:15" ht="15" customHeight="1">
      <c r="B3" s="123"/>
      <c r="C3" s="115" t="s">
        <v>148</v>
      </c>
      <c r="D3" s="9"/>
      <c r="E3" s="9"/>
      <c r="F3" s="9"/>
      <c r="M3" s="42"/>
      <c r="N3" s="42"/>
      <c r="O3" s="42"/>
    </row>
    <row r="4" spans="2:21" ht="15" customHeight="1">
      <c r="B4" s="123">
        <v>2006</v>
      </c>
      <c r="C4" s="122">
        <v>0.052</v>
      </c>
      <c r="D4" s="31"/>
      <c r="E4" s="31"/>
      <c r="F4" s="31"/>
      <c r="M4" s="43"/>
      <c r="N4" s="43"/>
      <c r="O4" s="43"/>
      <c r="Q4" s="44"/>
      <c r="R4" s="44"/>
      <c r="S4" s="44"/>
      <c r="T4" s="44"/>
      <c r="U4" s="44"/>
    </row>
    <row r="5" spans="2:21" ht="15" customHeight="1">
      <c r="B5" s="123">
        <v>2007</v>
      </c>
      <c r="C5" s="122">
        <v>0.084</v>
      </c>
      <c r="D5" s="31"/>
      <c r="E5" s="31"/>
      <c r="F5" s="31"/>
      <c r="M5" s="43"/>
      <c r="N5" s="43"/>
      <c r="O5" s="43"/>
      <c r="Q5" s="44"/>
      <c r="R5" s="44"/>
      <c r="S5" s="44"/>
      <c r="T5" s="44"/>
      <c r="U5" s="44"/>
    </row>
    <row r="6" spans="2:21" ht="15" customHeight="1">
      <c r="B6" s="123">
        <v>2008</v>
      </c>
      <c r="C6" s="122">
        <v>0.1</v>
      </c>
      <c r="D6" s="31"/>
      <c r="E6" s="31"/>
      <c r="F6" s="31"/>
      <c r="M6" s="43"/>
      <c r="N6" s="43"/>
      <c r="O6" s="43"/>
      <c r="Q6" s="44"/>
      <c r="R6" s="44"/>
      <c r="S6" s="44"/>
      <c r="T6" s="44"/>
      <c r="U6" s="44"/>
    </row>
    <row r="7" spans="2:21" ht="15" customHeight="1">
      <c r="B7" s="123">
        <v>2009</v>
      </c>
      <c r="C7" s="122">
        <v>0.12</v>
      </c>
      <c r="D7" s="31"/>
      <c r="E7" s="31"/>
      <c r="F7" s="31"/>
      <c r="M7" s="43"/>
      <c r="N7" s="43"/>
      <c r="O7" s="43"/>
      <c r="Q7" s="44"/>
      <c r="R7" s="44"/>
      <c r="S7" s="44"/>
      <c r="T7" s="44"/>
      <c r="U7" s="44"/>
    </row>
    <row r="8" spans="2:21" ht="15" customHeight="1">
      <c r="B8" s="123">
        <v>2010</v>
      </c>
      <c r="C8" s="122">
        <v>0.144</v>
      </c>
      <c r="D8" s="31"/>
      <c r="E8" s="31"/>
      <c r="F8" s="31"/>
      <c r="M8" s="43"/>
      <c r="N8" s="43"/>
      <c r="O8" s="43"/>
      <c r="Q8" s="44"/>
      <c r="R8" s="44"/>
      <c r="S8" s="44"/>
      <c r="T8" s="44"/>
      <c r="U8" s="44"/>
    </row>
    <row r="9" spans="9:12" ht="11.25">
      <c r="I9" s="7"/>
      <c r="J9" s="7"/>
      <c r="K9" s="7"/>
      <c r="L9" s="7"/>
    </row>
    <row r="10" spans="8:18" ht="11.25">
      <c r="H10" s="7"/>
      <c r="I10" s="8"/>
      <c r="J10" s="8"/>
      <c r="K10" s="8"/>
      <c r="L10" s="8"/>
      <c r="M10" s="8"/>
      <c r="N10" s="8"/>
      <c r="O10" s="8"/>
      <c r="P10" s="8"/>
      <c r="Q10" s="7"/>
      <c r="R10" s="7"/>
    </row>
    <row r="11" spans="8:18" ht="11.25">
      <c r="H11" s="7"/>
      <c r="I11" s="9"/>
      <c r="J11" s="9"/>
      <c r="K11" s="9"/>
      <c r="L11" s="9"/>
      <c r="M11" s="9"/>
      <c r="N11" s="9"/>
      <c r="O11" s="9"/>
      <c r="P11" s="9"/>
      <c r="Q11" s="10"/>
      <c r="R11" s="7"/>
    </row>
    <row r="12" spans="8:18" ht="11.25">
      <c r="H12" s="11"/>
      <c r="I12" s="12"/>
      <c r="J12" s="13"/>
      <c r="K12" s="12"/>
      <c r="L12" s="12"/>
      <c r="M12" s="12"/>
      <c r="N12" s="13"/>
      <c r="O12" s="12"/>
      <c r="P12" s="14"/>
      <c r="Q12" s="24"/>
      <c r="R12" s="7"/>
    </row>
    <row r="13" spans="8:18" ht="11.25">
      <c r="H13" s="15"/>
      <c r="I13" s="12"/>
      <c r="J13" s="13"/>
      <c r="K13" s="12"/>
      <c r="L13" s="12"/>
      <c r="M13" s="12"/>
      <c r="N13" s="13"/>
      <c r="O13" s="12"/>
      <c r="P13" s="14"/>
      <c r="Q13" s="24"/>
      <c r="R13" s="7"/>
    </row>
    <row r="14" spans="8:18" ht="11.25">
      <c r="H14" s="11"/>
      <c r="I14" s="12"/>
      <c r="J14" s="13"/>
      <c r="K14" s="12"/>
      <c r="L14" s="12"/>
      <c r="M14" s="12"/>
      <c r="N14" s="13"/>
      <c r="O14" s="12"/>
      <c r="P14" s="14"/>
      <c r="Q14" s="24"/>
      <c r="R14" s="7"/>
    </row>
    <row r="15" spans="8:18" ht="11.25">
      <c r="H15" s="11"/>
      <c r="I15" s="12"/>
      <c r="J15" s="13"/>
      <c r="K15" s="12"/>
      <c r="L15" s="12"/>
      <c r="M15" s="12"/>
      <c r="N15" s="13"/>
      <c r="O15" s="12"/>
      <c r="P15" s="14"/>
      <c r="Q15" s="24"/>
      <c r="R15" s="7"/>
    </row>
    <row r="16" spans="8:18" ht="11.25">
      <c r="H16" s="11"/>
      <c r="I16" s="12"/>
      <c r="J16" s="13"/>
      <c r="K16" s="12"/>
      <c r="L16" s="12"/>
      <c r="M16" s="12"/>
      <c r="N16" s="13"/>
      <c r="O16" s="12"/>
      <c r="P16" s="14"/>
      <c r="Q16" s="24"/>
      <c r="R16" s="7"/>
    </row>
    <row r="17" spans="8:18" ht="11.25">
      <c r="H17" s="11"/>
      <c r="I17" s="12"/>
      <c r="J17" s="13"/>
      <c r="K17" s="12"/>
      <c r="L17" s="12"/>
      <c r="M17" s="12"/>
      <c r="N17" s="13"/>
      <c r="O17" s="12"/>
      <c r="P17" s="14"/>
      <c r="Q17" s="24"/>
      <c r="R17" s="7"/>
    </row>
    <row r="18" spans="8:18" ht="11.25">
      <c r="H18" s="15"/>
      <c r="I18" s="12"/>
      <c r="J18" s="13"/>
      <c r="K18" s="12"/>
      <c r="L18" s="12"/>
      <c r="M18" s="12"/>
      <c r="N18" s="13"/>
      <c r="O18" s="12"/>
      <c r="P18" s="14"/>
      <c r="Q18" s="24"/>
      <c r="R18" s="7"/>
    </row>
    <row r="19" spans="2:18" ht="11.25">
      <c r="B19" s="15"/>
      <c r="H19" s="16"/>
      <c r="I19" s="17"/>
      <c r="J19" s="18"/>
      <c r="K19" s="17"/>
      <c r="L19" s="17"/>
      <c r="M19" s="17"/>
      <c r="N19" s="18"/>
      <c r="O19" s="17"/>
      <c r="P19" s="19"/>
      <c r="Q19" s="24"/>
      <c r="R19" s="7"/>
    </row>
    <row r="20" ht="11.25">
      <c r="B20" s="15"/>
    </row>
    <row r="21" spans="2:6" ht="11.25">
      <c r="B21" s="45"/>
      <c r="C21" s="45"/>
      <c r="D21" s="45"/>
      <c r="E21" s="45"/>
      <c r="F21" s="45"/>
    </row>
    <row r="22" spans="2:6" ht="11.25">
      <c r="B22" s="45"/>
      <c r="C22" s="45"/>
      <c r="D22" s="45"/>
      <c r="E22" s="45"/>
      <c r="F22" s="45"/>
    </row>
    <row r="23" spans="2:6" ht="11.25">
      <c r="B23" s="45"/>
      <c r="C23" s="45"/>
      <c r="D23" s="45"/>
      <c r="E23" s="45"/>
      <c r="F23" s="45"/>
    </row>
    <row r="31" ht="11.25">
      <c r="B31" s="1"/>
    </row>
    <row r="32" ht="11.25">
      <c r="M32" s="7"/>
    </row>
    <row r="38" ht="42" customHeight="1"/>
    <row r="50" spans="8:12" ht="11.25">
      <c r="H50" s="7"/>
      <c r="I50" s="7"/>
      <c r="J50" s="7"/>
      <c r="K50" s="7"/>
      <c r="L50" s="7"/>
    </row>
    <row r="51" spans="8:12" ht="11.25">
      <c r="H51" s="11"/>
      <c r="I51" s="20"/>
      <c r="J51" s="20"/>
      <c r="K51" s="7"/>
      <c r="L51" s="7"/>
    </row>
    <row r="52" spans="8:12" ht="11.25">
      <c r="H52" s="15"/>
      <c r="I52" s="20"/>
      <c r="J52" s="20"/>
      <c r="K52" s="7"/>
      <c r="L52" s="20"/>
    </row>
    <row r="53" spans="8:12" ht="11.25">
      <c r="H53" s="11"/>
      <c r="I53" s="20"/>
      <c r="J53" s="20"/>
      <c r="K53" s="7"/>
      <c r="L53" s="20"/>
    </row>
    <row r="54" spans="8:12" ht="11.25">
      <c r="H54" s="11"/>
      <c r="I54" s="20"/>
      <c r="J54" s="20"/>
      <c r="K54" s="7"/>
      <c r="L54" s="20"/>
    </row>
    <row r="55" spans="8:12" ht="11.25">
      <c r="H55" s="11"/>
      <c r="I55" s="20"/>
      <c r="J55" s="20"/>
      <c r="K55" s="7"/>
      <c r="L55" s="20"/>
    </row>
    <row r="56" spans="8:12" ht="11.25">
      <c r="H56" s="11"/>
      <c r="I56" s="20"/>
      <c r="J56" s="20"/>
      <c r="K56" s="7"/>
      <c r="L56" s="20"/>
    </row>
    <row r="57" spans="8:12" ht="11.25">
      <c r="H57" s="11"/>
      <c r="I57" s="20"/>
      <c r="J57" s="20"/>
      <c r="K57" s="7"/>
      <c r="L57" s="20"/>
    </row>
    <row r="58" spans="8:12" ht="11.25">
      <c r="H58" s="16"/>
      <c r="I58" s="20"/>
      <c r="J58" s="20"/>
      <c r="K58" s="7"/>
      <c r="L58" s="20"/>
    </row>
    <row r="59" spans="8:12" ht="11.25">
      <c r="H59" s="7"/>
      <c r="I59" s="7"/>
      <c r="J59" s="7"/>
      <c r="K59" s="7"/>
      <c r="L59" s="7"/>
    </row>
    <row r="76" ht="11.25">
      <c r="M76" s="46"/>
    </row>
    <row r="77" spans="7:13" ht="11.25">
      <c r="G77" s="7"/>
      <c r="M77" s="7"/>
    </row>
    <row r="78" spans="7:14" ht="11.25">
      <c r="G78" s="47"/>
      <c r="N78" s="44"/>
    </row>
    <row r="79" spans="7:14" ht="11.25">
      <c r="G79" s="47"/>
      <c r="N79" s="44"/>
    </row>
    <row r="80" spans="7:14" ht="11.25">
      <c r="G80" s="47"/>
      <c r="N80" s="44"/>
    </row>
    <row r="81" spans="7:14" ht="11.25">
      <c r="G81" s="47"/>
      <c r="N81" s="44"/>
    </row>
    <row r="82" spans="7:14" ht="11.25">
      <c r="G82" s="47"/>
      <c r="N82" s="44"/>
    </row>
    <row r="83" spans="7:14" ht="11.25">
      <c r="G83" s="47"/>
      <c r="N83" s="44"/>
    </row>
    <row r="84" spans="7:14" ht="11.25">
      <c r="G84" s="47"/>
      <c r="N84" s="44"/>
    </row>
    <row r="85" spans="7:14" ht="11.25">
      <c r="G85" s="47"/>
      <c r="N85" s="44"/>
    </row>
    <row r="86" spans="7:14" ht="11.25">
      <c r="G86" s="47"/>
      <c r="N86" s="44"/>
    </row>
    <row r="87" spans="7:14" ht="11.25">
      <c r="G87" s="47"/>
      <c r="N87" s="44"/>
    </row>
    <row r="88" spans="7:14" ht="11.25">
      <c r="G88" s="47"/>
      <c r="N88" s="44"/>
    </row>
    <row r="89" spans="7:14" ht="11.25">
      <c r="G89" s="47"/>
      <c r="N89" s="44"/>
    </row>
    <row r="90" spans="7:14" ht="11.25">
      <c r="G90" s="47"/>
      <c r="N90" s="44"/>
    </row>
    <row r="91" spans="7:14" ht="11.25">
      <c r="G91" s="47"/>
      <c r="N91" s="44"/>
    </row>
    <row r="92" spans="7:14" ht="11.25">
      <c r="G92" s="47"/>
      <c r="N92" s="44"/>
    </row>
    <row r="93" spans="7:14" ht="11.25">
      <c r="G93" s="47"/>
      <c r="N93" s="44"/>
    </row>
    <row r="94" spans="7:14" ht="11.25">
      <c r="G94" s="47"/>
      <c r="N94" s="44"/>
    </row>
    <row r="97" ht="11.25">
      <c r="B97" s="1"/>
    </row>
    <row r="98" ht="11.25">
      <c r="B98" s="1"/>
    </row>
  </sheetData>
  <sheetProtection/>
  <printOptions/>
  <pageMargins left="0.75" right="0.75" top="1" bottom="1"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B1:E24"/>
  <sheetViews>
    <sheetView showGridLines="0" zoomScalePageLayoutView="0" workbookViewId="0" topLeftCell="A1">
      <selection activeCell="A1" sqref="A1"/>
    </sheetView>
  </sheetViews>
  <sheetFormatPr defaultColWidth="18.421875" defaultRowHeight="12" customHeight="1"/>
  <cols>
    <col min="1" max="1" width="3.7109375" style="2" customWidth="1"/>
    <col min="2" max="2" width="18.421875" style="2" customWidth="1"/>
    <col min="3" max="3" width="24.421875" style="2" customWidth="1"/>
    <col min="4" max="4" width="20.8515625" style="2" customWidth="1"/>
    <col min="5" max="5" width="23.140625" style="2" customWidth="1"/>
    <col min="6" max="16384" width="18.421875" style="2" customWidth="1"/>
  </cols>
  <sheetData>
    <row r="1" ht="15" customHeight="1">
      <c r="B1" s="1" t="s">
        <v>201</v>
      </c>
    </row>
    <row r="2" ht="15" customHeight="1"/>
    <row r="3" spans="2:5" s="1" customFormat="1" ht="15" customHeight="1">
      <c r="B3" s="21"/>
      <c r="C3" s="37" t="s">
        <v>113</v>
      </c>
      <c r="D3" s="37" t="s">
        <v>114</v>
      </c>
      <c r="E3" s="37" t="s">
        <v>112</v>
      </c>
    </row>
    <row r="4" spans="2:5" s="1" customFormat="1" ht="15" customHeight="1">
      <c r="B4" s="22"/>
      <c r="C4" s="37"/>
      <c r="D4" s="37"/>
      <c r="E4" s="37"/>
    </row>
    <row r="5" spans="2:5" s="1" customFormat="1" ht="15" customHeight="1">
      <c r="B5" s="22"/>
      <c r="C5" s="37"/>
      <c r="D5" s="37"/>
      <c r="E5" s="37"/>
    </row>
    <row r="6" spans="2:5" s="1" customFormat="1" ht="15" customHeight="1">
      <c r="B6" s="23"/>
      <c r="C6" s="37"/>
      <c r="D6" s="37"/>
      <c r="E6" s="37"/>
    </row>
    <row r="7" spans="2:5" ht="15" customHeight="1">
      <c r="B7" s="4" t="s">
        <v>104</v>
      </c>
      <c r="C7" s="120">
        <v>0.02583642344104941</v>
      </c>
      <c r="D7" s="121">
        <v>0.02583642344104941</v>
      </c>
      <c r="E7" s="120">
        <v>0.30584526980568666</v>
      </c>
    </row>
    <row r="8" spans="2:5" ht="15" customHeight="1">
      <c r="B8" s="5" t="s">
        <v>105</v>
      </c>
      <c r="C8" s="120">
        <v>0.025215036493252376</v>
      </c>
      <c r="D8" s="121">
        <v>0.012310364304607828</v>
      </c>
      <c r="E8" s="122">
        <v>0.17687308111847808</v>
      </c>
    </row>
    <row r="9" spans="2:5" ht="15" customHeight="1">
      <c r="B9" s="4" t="s">
        <v>106</v>
      </c>
      <c r="C9" s="120">
        <v>0.06755481285833502</v>
      </c>
      <c r="D9" s="121">
        <v>0.02133543682237076</v>
      </c>
      <c r="E9" s="122">
        <v>0.2066380434409485</v>
      </c>
    </row>
    <row r="10" spans="2:5" ht="15" customHeight="1">
      <c r="B10" s="4" t="s">
        <v>107</v>
      </c>
      <c r="C10" s="120">
        <v>0.0851391568843003</v>
      </c>
      <c r="D10" s="121">
        <v>0.03096140097323975</v>
      </c>
      <c r="E10" s="122">
        <v>0.1771798385792405</v>
      </c>
    </row>
    <row r="11" spans="2:5" ht="15" customHeight="1">
      <c r="B11" s="4" t="s">
        <v>108</v>
      </c>
      <c r="C11" s="120">
        <v>0.11907055227464959</v>
      </c>
      <c r="D11" s="121">
        <v>0.03997775004531175</v>
      </c>
      <c r="E11" s="122">
        <v>0.2059799332541169</v>
      </c>
    </row>
    <row r="12" spans="2:5" ht="15" customHeight="1">
      <c r="B12" s="4" t="s">
        <v>109</v>
      </c>
      <c r="C12" s="120">
        <v>0.18843439017292027</v>
      </c>
      <c r="D12" s="121">
        <v>0.055381035930312655</v>
      </c>
      <c r="E12" s="122">
        <v>0.29140918731860155</v>
      </c>
    </row>
    <row r="13" spans="2:5" ht="15" customHeight="1">
      <c r="B13" s="5" t="s">
        <v>110</v>
      </c>
      <c r="C13" s="120">
        <v>0.3733859700795735</v>
      </c>
      <c r="D13" s="121">
        <v>0.089665964751044</v>
      </c>
      <c r="E13" s="122">
        <v>0.4564311594619691</v>
      </c>
    </row>
    <row r="14" spans="2:5" ht="15" customHeight="1">
      <c r="B14" s="6" t="s">
        <v>111</v>
      </c>
      <c r="C14" s="120">
        <v>0.14405135865328142</v>
      </c>
      <c r="D14" s="121">
        <v>0.04277026947472857</v>
      </c>
      <c r="E14" s="122">
        <v>0.34208380663324717</v>
      </c>
    </row>
    <row r="23" ht="12" customHeight="1">
      <c r="C23" s="15"/>
    </row>
    <row r="24" ht="12" customHeight="1">
      <c r="C24" s="15"/>
    </row>
  </sheetData>
  <sheetProtection/>
  <mergeCells count="3">
    <mergeCell ref="E3:E6"/>
    <mergeCell ref="C3:C6"/>
    <mergeCell ref="D3:D6"/>
  </mergeCells>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Q38"/>
  <sheetViews>
    <sheetView showGridLines="0" zoomScalePageLayoutView="0" workbookViewId="0" topLeftCell="A1">
      <selection activeCell="A1" sqref="A1"/>
    </sheetView>
  </sheetViews>
  <sheetFormatPr defaultColWidth="4.28125" defaultRowHeight="12.75"/>
  <cols>
    <col min="1" max="1" width="3.7109375" style="2" customWidth="1"/>
    <col min="2" max="2" width="15.8515625" style="2" customWidth="1"/>
    <col min="3" max="3" width="41.28125" style="2" customWidth="1"/>
    <col min="4" max="4" width="24.140625" style="2" customWidth="1"/>
    <col min="5" max="16384" width="4.28125" style="2" customWidth="1"/>
  </cols>
  <sheetData>
    <row r="1" spans="2:7" ht="25.5" customHeight="1">
      <c r="B1" s="38" t="s">
        <v>183</v>
      </c>
      <c r="C1" s="114"/>
      <c r="D1" s="114"/>
      <c r="E1" s="114"/>
      <c r="F1" s="114"/>
      <c r="G1" s="114"/>
    </row>
    <row r="2" ht="15" customHeight="1"/>
    <row r="3" spans="2:4" s="1" customFormat="1" ht="15" customHeight="1">
      <c r="B3" s="41"/>
      <c r="C3" s="115" t="s">
        <v>130</v>
      </c>
      <c r="D3" s="32"/>
    </row>
    <row r="4" spans="2:12" ht="15" customHeight="1">
      <c r="B4" s="116" t="s">
        <v>105</v>
      </c>
      <c r="C4" s="117">
        <v>2410.65</v>
      </c>
      <c r="D4" s="33"/>
      <c r="I4" s="7"/>
      <c r="J4" s="7"/>
      <c r="K4" s="7"/>
      <c r="L4" s="7"/>
    </row>
    <row r="5" spans="2:12" ht="15" customHeight="1">
      <c r="B5" s="116" t="s">
        <v>149</v>
      </c>
      <c r="C5" s="117">
        <v>1218.8</v>
      </c>
      <c r="D5" s="33"/>
      <c r="I5" s="20"/>
      <c r="J5" s="7"/>
      <c r="K5" s="24"/>
      <c r="L5" s="7"/>
    </row>
    <row r="6" spans="2:12" ht="15" customHeight="1">
      <c r="B6" s="116" t="s">
        <v>150</v>
      </c>
      <c r="C6" s="117">
        <v>1504.25</v>
      </c>
      <c r="D6" s="33"/>
      <c r="I6" s="20"/>
      <c r="J6" s="20"/>
      <c r="K6" s="24"/>
      <c r="L6" s="7"/>
    </row>
    <row r="7" spans="2:12" ht="15" customHeight="1">
      <c r="B7" s="118" t="s">
        <v>111</v>
      </c>
      <c r="C7" s="119">
        <v>1502.78</v>
      </c>
      <c r="D7" s="33"/>
      <c r="I7" s="20"/>
      <c r="J7" s="20"/>
      <c r="K7" s="24"/>
      <c r="L7" s="7"/>
    </row>
    <row r="8" spans="2:12" ht="11.25">
      <c r="B8" s="11"/>
      <c r="C8" s="34"/>
      <c r="D8" s="33"/>
      <c r="I8" s="20"/>
      <c r="J8" s="20"/>
      <c r="K8" s="24"/>
      <c r="L8" s="7"/>
    </row>
    <row r="9" spans="9:12" ht="11.25">
      <c r="I9" s="20"/>
      <c r="J9" s="20"/>
      <c r="K9" s="24"/>
      <c r="L9" s="7"/>
    </row>
    <row r="10" ht="11.25">
      <c r="K10" s="25"/>
    </row>
    <row r="11" ht="11.25">
      <c r="K11" s="25"/>
    </row>
    <row r="12" ht="11.25">
      <c r="K12" s="25"/>
    </row>
    <row r="13" ht="11.25">
      <c r="K13" s="25"/>
    </row>
    <row r="14" ht="11.25">
      <c r="K14" s="25"/>
    </row>
    <row r="15" ht="11.25">
      <c r="K15" s="25"/>
    </row>
    <row r="22" spans="15:17" ht="11.25">
      <c r="O22" s="26"/>
      <c r="P22" s="7"/>
      <c r="Q22" s="7"/>
    </row>
    <row r="23" spans="15:17" ht="11.25">
      <c r="O23" s="26"/>
      <c r="P23" s="7"/>
      <c r="Q23" s="7"/>
    </row>
    <row r="24" spans="15:17" ht="11.25">
      <c r="O24" s="26"/>
      <c r="P24" s="7"/>
      <c r="Q24" s="7"/>
    </row>
    <row r="25" spans="15:17" ht="11.25">
      <c r="O25" s="26"/>
      <c r="P25" s="7"/>
      <c r="Q25" s="7"/>
    </row>
    <row r="26" spans="15:17" ht="11.25">
      <c r="O26" s="26"/>
      <c r="P26" s="7"/>
      <c r="Q26" s="7"/>
    </row>
    <row r="27" spans="15:17" ht="11.25">
      <c r="O27" s="26"/>
      <c r="P27" s="7"/>
      <c r="Q27" s="7"/>
    </row>
    <row r="28" spans="15:17" ht="11.25">
      <c r="O28" s="26"/>
      <c r="P28" s="7"/>
      <c r="Q28" s="7"/>
    </row>
    <row r="29" spans="15:17" ht="11.25">
      <c r="O29" s="26"/>
      <c r="P29" s="7"/>
      <c r="Q29" s="7"/>
    </row>
    <row r="30" spans="15:17" ht="11.25">
      <c r="O30" s="26"/>
      <c r="P30" s="7"/>
      <c r="Q30" s="7"/>
    </row>
    <row r="31" spans="15:17" ht="11.25">
      <c r="O31" s="26"/>
      <c r="P31" s="7"/>
      <c r="Q31" s="7"/>
    </row>
    <row r="32" spans="15:17" ht="11.25">
      <c r="O32" s="26"/>
      <c r="P32" s="7"/>
      <c r="Q32" s="7"/>
    </row>
    <row r="33" spans="15:17" ht="11.25">
      <c r="O33" s="26"/>
      <c r="P33" s="7"/>
      <c r="Q33" s="7"/>
    </row>
    <row r="34" spans="15:17" ht="11.25">
      <c r="O34" s="26"/>
      <c r="P34" s="7"/>
      <c r="Q34" s="7"/>
    </row>
    <row r="35" spans="15:17" ht="26.25" customHeight="1">
      <c r="O35" s="26"/>
      <c r="P35" s="7"/>
      <c r="Q35" s="7"/>
    </row>
    <row r="36" spans="15:17" ht="11.25">
      <c r="O36" s="26"/>
      <c r="P36" s="7"/>
      <c r="Q36" s="7"/>
    </row>
    <row r="37" spans="15:17" ht="11.25">
      <c r="O37" s="26"/>
      <c r="P37" s="7"/>
      <c r="Q37" s="7"/>
    </row>
    <row r="38" spans="15:17" ht="11.25">
      <c r="O38" s="10"/>
      <c r="P38" s="7"/>
      <c r="Q38" s="7"/>
    </row>
  </sheetData>
  <sheetProtection/>
  <mergeCells count="1">
    <mergeCell ref="B1:G1"/>
  </mergeCells>
  <printOptions/>
  <pageMargins left="0.75" right="0.75" top="1" bottom="1" header="0.4921259845" footer="0.4921259845"/>
  <pageSetup fitToHeight="1" fitToWidth="1" horizontalDpi="600" verticalDpi="600" orientation="landscape" paperSize="9" scale="70" r:id="rId2"/>
  <drawing r:id="rId1"/>
</worksheet>
</file>

<file path=xl/worksheets/sheet18.xml><?xml version="1.0" encoding="utf-8"?>
<worksheet xmlns="http://schemas.openxmlformats.org/spreadsheetml/2006/main" xmlns:r="http://schemas.openxmlformats.org/officeDocument/2006/relationships">
  <dimension ref="B1:S63"/>
  <sheetViews>
    <sheetView showGridLines="0" zoomScalePageLayoutView="0" workbookViewId="0" topLeftCell="A1">
      <selection activeCell="A1" sqref="A1"/>
    </sheetView>
  </sheetViews>
  <sheetFormatPr defaultColWidth="11.421875" defaultRowHeight="12.75"/>
  <cols>
    <col min="1" max="1" width="3.7109375" style="2" customWidth="1"/>
    <col min="2" max="2" width="42.57421875" style="80" customWidth="1"/>
    <col min="3" max="3" width="17.00390625" style="2" customWidth="1"/>
    <col min="4" max="4" width="15.140625" style="2" customWidth="1"/>
    <col min="5" max="5" width="18.7109375" style="2" customWidth="1"/>
    <col min="6" max="6" width="15.28125" style="2" bestFit="1" customWidth="1"/>
    <col min="7" max="7" width="13.57421875" style="2" bestFit="1" customWidth="1"/>
    <col min="8" max="8" width="16.57421875" style="2" bestFit="1" customWidth="1"/>
    <col min="9" max="9" width="17.7109375" style="2" bestFit="1" customWidth="1"/>
    <col min="10" max="14" width="11.421875" style="2" customWidth="1"/>
    <col min="15" max="15" width="49.421875" style="2" customWidth="1"/>
    <col min="16" max="16384" width="11.421875" style="2" customWidth="1"/>
  </cols>
  <sheetData>
    <row r="1" ht="15" customHeight="1">
      <c r="B1" s="79" t="s">
        <v>202</v>
      </c>
    </row>
    <row r="2" ht="15" customHeight="1"/>
    <row r="3" spans="2:7" ht="45.75" customHeight="1">
      <c r="B3" s="29"/>
      <c r="C3" s="36" t="s">
        <v>151</v>
      </c>
      <c r="D3" s="36" t="s">
        <v>152</v>
      </c>
      <c r="E3" s="36" t="s">
        <v>130</v>
      </c>
      <c r="G3" s="7"/>
    </row>
    <row r="4" spans="2:5" ht="15" customHeight="1">
      <c r="B4" s="81" t="s">
        <v>115</v>
      </c>
      <c r="C4" s="82">
        <v>19.81</v>
      </c>
      <c r="D4" s="83">
        <v>6.4362</v>
      </c>
      <c r="E4" s="84">
        <v>1375.01</v>
      </c>
    </row>
    <row r="5" spans="2:5" ht="15" customHeight="1">
      <c r="B5" s="85" t="s">
        <v>116</v>
      </c>
      <c r="C5" s="86"/>
      <c r="D5" s="87"/>
      <c r="E5" s="88"/>
    </row>
    <row r="6" spans="2:5" ht="15" customHeight="1">
      <c r="B6" s="89" t="s">
        <v>117</v>
      </c>
      <c r="C6" s="59">
        <v>14.180000000000001</v>
      </c>
      <c r="D6" s="90">
        <v>4.621</v>
      </c>
      <c r="E6" s="91">
        <v>1166.14</v>
      </c>
    </row>
    <row r="7" spans="2:5" ht="15" customHeight="1">
      <c r="B7" s="29" t="s">
        <v>118</v>
      </c>
      <c r="C7" s="92">
        <v>17.754</v>
      </c>
      <c r="D7" s="62">
        <v>2.2908999999999997</v>
      </c>
      <c r="E7" s="93">
        <v>1210.16</v>
      </c>
    </row>
    <row r="8" spans="2:5" ht="15" customHeight="1">
      <c r="B8" s="81" t="s">
        <v>119</v>
      </c>
      <c r="C8" s="82">
        <v>16.406000000000002</v>
      </c>
      <c r="D8" s="83">
        <v>3.8197</v>
      </c>
      <c r="E8" s="84">
        <v>1598.04</v>
      </c>
    </row>
    <row r="9" spans="2:5" ht="15" customHeight="1">
      <c r="B9" s="85" t="s">
        <v>116</v>
      </c>
      <c r="C9" s="94"/>
      <c r="D9" s="95"/>
      <c r="E9" s="88"/>
    </row>
    <row r="10" spans="2:5" ht="15" customHeight="1">
      <c r="B10" s="85" t="s">
        <v>120</v>
      </c>
      <c r="C10" s="56">
        <v>13.19</v>
      </c>
      <c r="D10" s="96">
        <v>2.113</v>
      </c>
      <c r="E10" s="97">
        <v>1448.41</v>
      </c>
    </row>
    <row r="11" spans="2:5" ht="15" customHeight="1">
      <c r="B11" s="85" t="s">
        <v>121</v>
      </c>
      <c r="C11" s="56">
        <v>40.731</v>
      </c>
      <c r="D11" s="96">
        <v>11.603</v>
      </c>
      <c r="E11" s="97">
        <v>1938.82</v>
      </c>
    </row>
    <row r="12" spans="2:5" ht="30" customHeight="1">
      <c r="B12" s="98" t="s">
        <v>122</v>
      </c>
      <c r="C12" s="56">
        <v>8.685</v>
      </c>
      <c r="D12" s="96">
        <v>2.348</v>
      </c>
      <c r="E12" s="97">
        <v>2397.24</v>
      </c>
    </row>
    <row r="13" spans="2:5" ht="15" customHeight="1">
      <c r="B13" s="29" t="s">
        <v>111</v>
      </c>
      <c r="C13" s="92">
        <v>17.327</v>
      </c>
      <c r="D13" s="62">
        <v>4.3323</v>
      </c>
      <c r="E13" s="93">
        <v>1502.78</v>
      </c>
    </row>
    <row r="22" spans="2:6" ht="11.25">
      <c r="B22" s="99"/>
      <c r="C22" s="7"/>
      <c r="D22" s="7"/>
      <c r="E22" s="7"/>
      <c r="F22" s="7"/>
    </row>
    <row r="23" spans="2:19" ht="11.25">
      <c r="B23" s="99"/>
      <c r="C23" s="7"/>
      <c r="D23" s="7"/>
      <c r="E23" s="7"/>
      <c r="F23" s="7"/>
      <c r="N23" s="7"/>
      <c r="O23" s="7"/>
      <c r="P23" s="7"/>
      <c r="Q23" s="7"/>
      <c r="R23" s="7"/>
      <c r="S23" s="7"/>
    </row>
    <row r="24" spans="2:19" ht="11.25">
      <c r="B24" s="99"/>
      <c r="C24" s="7"/>
      <c r="D24" s="7"/>
      <c r="E24" s="7"/>
      <c r="F24" s="7"/>
      <c r="N24" s="7"/>
      <c r="O24" s="7"/>
      <c r="P24" s="7"/>
      <c r="Q24" s="7"/>
      <c r="R24" s="7"/>
      <c r="S24" s="7"/>
    </row>
    <row r="25" spans="2:19" ht="11.25">
      <c r="B25" s="100"/>
      <c r="C25" s="101"/>
      <c r="D25" s="101"/>
      <c r="E25" s="102"/>
      <c r="F25" s="7"/>
      <c r="N25" s="103"/>
      <c r="O25" s="103"/>
      <c r="P25" s="101"/>
      <c r="Q25" s="101"/>
      <c r="R25" s="101"/>
      <c r="S25" s="102"/>
    </row>
    <row r="26" spans="2:19" ht="11.25">
      <c r="B26" s="104"/>
      <c r="C26" s="105"/>
      <c r="D26" s="47"/>
      <c r="E26" s="106"/>
      <c r="F26" s="7"/>
      <c r="G26" s="107"/>
      <c r="N26" s="11"/>
      <c r="O26" s="65"/>
      <c r="P26" s="42"/>
      <c r="Q26" s="42"/>
      <c r="R26" s="108"/>
      <c r="S26" s="108"/>
    </row>
    <row r="27" spans="2:19" ht="11.25">
      <c r="B27" s="104"/>
      <c r="C27" s="105"/>
      <c r="D27" s="43"/>
      <c r="E27" s="106"/>
      <c r="F27" s="7"/>
      <c r="G27" s="107"/>
      <c r="N27" s="11"/>
      <c r="O27" s="65"/>
      <c r="P27" s="42"/>
      <c r="Q27" s="42"/>
      <c r="R27" s="108"/>
      <c r="S27" s="108"/>
    </row>
    <row r="28" spans="2:19" ht="11.25">
      <c r="B28" s="104"/>
      <c r="C28" s="105"/>
      <c r="D28" s="43"/>
      <c r="E28" s="106"/>
      <c r="F28" s="7"/>
      <c r="G28" s="107"/>
      <c r="N28" s="11"/>
      <c r="O28" s="65"/>
      <c r="P28" s="42"/>
      <c r="Q28" s="42"/>
      <c r="R28" s="108"/>
      <c r="S28" s="108"/>
    </row>
    <row r="29" spans="2:19" ht="11.25">
      <c r="B29" s="104"/>
      <c r="C29" s="105"/>
      <c r="D29" s="43"/>
      <c r="E29" s="106"/>
      <c r="F29" s="7"/>
      <c r="G29" s="107"/>
      <c r="N29" s="11"/>
      <c r="O29" s="65"/>
      <c r="P29" s="42"/>
      <c r="Q29" s="42"/>
      <c r="R29" s="108"/>
      <c r="S29" s="108"/>
    </row>
    <row r="30" spans="2:19" ht="11.25">
      <c r="B30" s="104"/>
      <c r="C30" s="105"/>
      <c r="D30" s="43"/>
      <c r="E30" s="106"/>
      <c r="F30" s="7"/>
      <c r="G30" s="107"/>
      <c r="N30" s="11"/>
      <c r="O30" s="65"/>
      <c r="P30" s="42"/>
      <c r="Q30" s="42"/>
      <c r="R30" s="108"/>
      <c r="S30" s="108"/>
    </row>
    <row r="31" spans="2:19" ht="11.25">
      <c r="B31" s="104"/>
      <c r="C31" s="105"/>
      <c r="D31" s="43"/>
      <c r="E31" s="106"/>
      <c r="F31" s="7"/>
      <c r="G31" s="107"/>
      <c r="N31" s="11"/>
      <c r="O31" s="65"/>
      <c r="P31" s="42"/>
      <c r="Q31" s="42"/>
      <c r="R31" s="108"/>
      <c r="S31" s="108"/>
    </row>
    <row r="32" spans="2:19" ht="11.25">
      <c r="B32" s="104"/>
      <c r="C32" s="105"/>
      <c r="D32" s="43"/>
      <c r="E32" s="106"/>
      <c r="F32" s="7"/>
      <c r="G32" s="107"/>
      <c r="N32" s="11"/>
      <c r="O32" s="65"/>
      <c r="P32" s="42"/>
      <c r="Q32" s="42"/>
      <c r="R32" s="108"/>
      <c r="S32" s="108"/>
    </row>
    <row r="33" spans="2:19" ht="11.25">
      <c r="B33" s="104"/>
      <c r="C33" s="105"/>
      <c r="D33" s="43"/>
      <c r="E33" s="106"/>
      <c r="F33" s="7"/>
      <c r="G33" s="107"/>
      <c r="N33" s="11"/>
      <c r="O33" s="65"/>
      <c r="P33" s="42"/>
      <c r="Q33" s="42"/>
      <c r="R33" s="108"/>
      <c r="S33" s="108"/>
    </row>
    <row r="34" spans="2:19" ht="11.25">
      <c r="B34" s="104"/>
      <c r="C34" s="105"/>
      <c r="D34" s="43"/>
      <c r="E34" s="106"/>
      <c r="F34" s="7"/>
      <c r="G34" s="107"/>
      <c r="N34" s="11"/>
      <c r="O34" s="65"/>
      <c r="P34" s="42"/>
      <c r="Q34" s="42"/>
      <c r="R34" s="108"/>
      <c r="S34" s="108"/>
    </row>
    <row r="35" spans="2:19" ht="11.25">
      <c r="B35" s="104"/>
      <c r="C35" s="105"/>
      <c r="D35" s="43"/>
      <c r="E35" s="106"/>
      <c r="F35" s="7"/>
      <c r="G35" s="107"/>
      <c r="N35" s="11"/>
      <c r="O35" s="65"/>
      <c r="P35" s="42"/>
      <c r="Q35" s="42"/>
      <c r="R35" s="108"/>
      <c r="S35" s="108"/>
    </row>
    <row r="36" spans="2:19" ht="11.25">
      <c r="B36" s="104"/>
      <c r="C36" s="105"/>
      <c r="D36" s="43"/>
      <c r="E36" s="106"/>
      <c r="F36" s="7"/>
      <c r="G36" s="107"/>
      <c r="N36" s="11"/>
      <c r="O36" s="65"/>
      <c r="P36" s="42"/>
      <c r="Q36" s="42"/>
      <c r="R36" s="108"/>
      <c r="S36" s="108"/>
    </row>
    <row r="37" spans="2:19" ht="11.25">
      <c r="B37" s="104"/>
      <c r="C37" s="105"/>
      <c r="D37" s="43"/>
      <c r="E37" s="106"/>
      <c r="F37" s="7"/>
      <c r="G37" s="107"/>
      <c r="N37" s="11"/>
      <c r="O37" s="65"/>
      <c r="P37" s="42"/>
      <c r="Q37" s="42"/>
      <c r="R37" s="108"/>
      <c r="S37" s="108"/>
    </row>
    <row r="38" spans="2:19" ht="11.25">
      <c r="B38" s="104"/>
      <c r="C38" s="105"/>
      <c r="D38" s="43"/>
      <c r="E38" s="106"/>
      <c r="F38" s="7"/>
      <c r="G38" s="107"/>
      <c r="N38" s="11"/>
      <c r="O38" s="65"/>
      <c r="P38" s="42"/>
      <c r="Q38" s="42"/>
      <c r="R38" s="108"/>
      <c r="S38" s="108"/>
    </row>
    <row r="39" spans="2:19" ht="11.25">
      <c r="B39" s="104"/>
      <c r="C39" s="105"/>
      <c r="D39" s="43"/>
      <c r="E39" s="106"/>
      <c r="F39" s="7"/>
      <c r="G39" s="107"/>
      <c r="N39" s="11"/>
      <c r="O39" s="65"/>
      <c r="P39" s="42"/>
      <c r="Q39" s="42"/>
      <c r="R39" s="108"/>
      <c r="S39" s="108"/>
    </row>
    <row r="40" spans="2:19" ht="11.25">
      <c r="B40" s="104"/>
      <c r="C40" s="105"/>
      <c r="D40" s="43"/>
      <c r="E40" s="106"/>
      <c r="F40" s="7"/>
      <c r="G40" s="107"/>
      <c r="N40" s="11"/>
      <c r="O40" s="65"/>
      <c r="P40" s="42"/>
      <c r="Q40" s="42"/>
      <c r="R40" s="108"/>
      <c r="S40" s="108"/>
    </row>
    <row r="41" spans="2:19" ht="11.25">
      <c r="B41" s="104"/>
      <c r="C41" s="105"/>
      <c r="D41" s="43"/>
      <c r="E41" s="106"/>
      <c r="F41" s="7"/>
      <c r="G41" s="107"/>
      <c r="N41" s="11"/>
      <c r="O41" s="65"/>
      <c r="P41" s="42"/>
      <c r="Q41" s="42"/>
      <c r="R41" s="108"/>
      <c r="S41" s="108"/>
    </row>
    <row r="42" spans="2:19" ht="11.25">
      <c r="B42" s="109"/>
      <c r="C42" s="110"/>
      <c r="D42" s="111"/>
      <c r="E42" s="112"/>
      <c r="F42" s="7"/>
      <c r="G42" s="107"/>
      <c r="N42" s="113"/>
      <c r="O42" s="113"/>
      <c r="P42" s="10"/>
      <c r="Q42" s="10"/>
      <c r="R42" s="10"/>
      <c r="S42" s="10"/>
    </row>
    <row r="43" spans="2:19" ht="11.25">
      <c r="B43" s="99"/>
      <c r="C43" s="7"/>
      <c r="D43" s="7"/>
      <c r="E43" s="7"/>
      <c r="F43" s="7"/>
      <c r="N43" s="7"/>
      <c r="O43" s="7"/>
      <c r="P43" s="7"/>
      <c r="Q43" s="7"/>
      <c r="R43" s="7"/>
      <c r="S43" s="7"/>
    </row>
    <row r="44" spans="2:6" ht="11.25">
      <c r="B44" s="99"/>
      <c r="C44" s="7"/>
      <c r="D44" s="7"/>
      <c r="E44" s="7"/>
      <c r="F44" s="7"/>
    </row>
    <row r="45" spans="2:6" ht="11.25">
      <c r="B45" s="99"/>
      <c r="C45" s="7"/>
      <c r="D45" s="7"/>
      <c r="E45" s="7"/>
      <c r="F45" s="7"/>
    </row>
    <row r="46" spans="2:6" ht="11.25">
      <c r="B46" s="99"/>
      <c r="C46" s="7"/>
      <c r="D46" s="7"/>
      <c r="E46" s="7"/>
      <c r="F46" s="7"/>
    </row>
    <row r="47" spans="2:6" ht="11.25">
      <c r="B47" s="99"/>
      <c r="C47" s="7"/>
      <c r="D47" s="7"/>
      <c r="E47" s="7"/>
      <c r="F47" s="7"/>
    </row>
    <row r="48" spans="2:6" ht="11.25">
      <c r="B48" s="99"/>
      <c r="C48" s="7"/>
      <c r="D48" s="7"/>
      <c r="E48" s="7"/>
      <c r="F48" s="7"/>
    </row>
    <row r="49" spans="2:6" ht="11.25">
      <c r="B49" s="99"/>
      <c r="C49" s="7"/>
      <c r="D49" s="7"/>
      <c r="E49" s="7"/>
      <c r="F49" s="7"/>
    </row>
    <row r="50" spans="2:6" ht="11.25">
      <c r="B50" s="99"/>
      <c r="C50" s="7"/>
      <c r="D50" s="7"/>
      <c r="E50" s="7"/>
      <c r="F50" s="7"/>
    </row>
    <row r="51" spans="2:6" ht="11.25">
      <c r="B51" s="99"/>
      <c r="C51" s="7"/>
      <c r="D51" s="7"/>
      <c r="E51" s="7"/>
      <c r="F51" s="7"/>
    </row>
    <row r="52" spans="2:6" ht="11.25">
      <c r="B52" s="99"/>
      <c r="C52" s="7"/>
      <c r="D52" s="7"/>
      <c r="E52" s="7"/>
      <c r="F52" s="7"/>
    </row>
    <row r="53" spans="2:6" ht="11.25">
      <c r="B53" s="99"/>
      <c r="C53" s="7"/>
      <c r="D53" s="7"/>
      <c r="E53" s="7"/>
      <c r="F53" s="7"/>
    </row>
    <row r="54" spans="2:6" ht="11.25">
      <c r="B54" s="99"/>
      <c r="C54" s="7"/>
      <c r="D54" s="7"/>
      <c r="E54" s="7"/>
      <c r="F54" s="7"/>
    </row>
    <row r="55" spans="2:6" ht="11.25">
      <c r="B55" s="99"/>
      <c r="C55" s="7"/>
      <c r="D55" s="7"/>
      <c r="E55" s="7"/>
      <c r="F55" s="7"/>
    </row>
    <row r="56" spans="2:6" ht="11.25">
      <c r="B56" s="99"/>
      <c r="C56" s="7"/>
      <c r="D56" s="7"/>
      <c r="E56" s="7"/>
      <c r="F56" s="7"/>
    </row>
    <row r="57" spans="2:6" ht="11.25">
      <c r="B57" s="99"/>
      <c r="C57" s="7"/>
      <c r="D57" s="7"/>
      <c r="E57" s="7"/>
      <c r="F57" s="7"/>
    </row>
    <row r="58" spans="2:6" ht="11.25">
      <c r="B58" s="99"/>
      <c r="C58" s="7"/>
      <c r="D58" s="7"/>
      <c r="E58" s="7"/>
      <c r="F58" s="7"/>
    </row>
    <row r="59" spans="2:6" ht="11.25">
      <c r="B59" s="99"/>
      <c r="C59" s="7"/>
      <c r="D59" s="7"/>
      <c r="E59" s="7"/>
      <c r="F59" s="7"/>
    </row>
    <row r="60" spans="2:6" ht="11.25">
      <c r="B60" s="99"/>
      <c r="C60" s="7"/>
      <c r="D60" s="7"/>
      <c r="E60" s="7"/>
      <c r="F60" s="7"/>
    </row>
    <row r="61" spans="2:6" ht="11.25">
      <c r="B61" s="99"/>
      <c r="C61" s="7"/>
      <c r="D61" s="7"/>
      <c r="E61" s="7"/>
      <c r="F61" s="7"/>
    </row>
    <row r="62" spans="2:6" ht="11.25">
      <c r="B62" s="99"/>
      <c r="C62" s="7"/>
      <c r="D62" s="7"/>
      <c r="E62" s="7"/>
      <c r="F62" s="7"/>
    </row>
    <row r="63" spans="2:6" ht="11.25">
      <c r="B63" s="99"/>
      <c r="C63" s="7"/>
      <c r="D63" s="7"/>
      <c r="E63" s="7"/>
      <c r="F63" s="7"/>
    </row>
  </sheetData>
  <sheetProtection/>
  <mergeCells count="2">
    <mergeCell ref="N25:O25"/>
    <mergeCell ref="N42:O42"/>
  </mergeCells>
  <printOptions/>
  <pageMargins left="0.75" right="0.75" top="1" bottom="1" header="0.4921259845" footer="0.492125984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B1:H9"/>
  <sheetViews>
    <sheetView showGridLines="0" zoomScalePageLayoutView="0" workbookViewId="0" topLeftCell="A1">
      <selection activeCell="A1" sqref="A1"/>
    </sheetView>
  </sheetViews>
  <sheetFormatPr defaultColWidth="11.421875" defaultRowHeight="12.75"/>
  <cols>
    <col min="1" max="1" width="3.7109375" style="2" customWidth="1"/>
    <col min="2" max="2" width="16.57421875" style="2" customWidth="1"/>
    <col min="3" max="3" width="12.7109375" style="2" customWidth="1"/>
    <col min="4" max="4" width="13.140625" style="2" customWidth="1"/>
    <col min="5" max="5" width="12.00390625" style="2" customWidth="1"/>
    <col min="6" max="6" width="14.57421875" style="2" customWidth="1"/>
    <col min="7" max="7" width="13.00390625" style="2" customWidth="1"/>
    <col min="8" max="8" width="15.00390625" style="2" customWidth="1"/>
    <col min="9" max="16384" width="11.421875" style="2" customWidth="1"/>
  </cols>
  <sheetData>
    <row r="1" ht="15" customHeight="1">
      <c r="B1" s="1" t="s">
        <v>203</v>
      </c>
    </row>
    <row r="2" ht="15" customHeight="1"/>
    <row r="3" spans="2:8" ht="20.25" customHeight="1">
      <c r="B3" s="70"/>
      <c r="C3" s="49" t="s">
        <v>123</v>
      </c>
      <c r="D3" s="37"/>
      <c r="E3" s="37"/>
      <c r="F3" s="37"/>
      <c r="G3" s="37"/>
      <c r="H3" s="49" t="s">
        <v>124</v>
      </c>
    </row>
    <row r="4" spans="2:8" ht="30" customHeight="1">
      <c r="B4" s="58"/>
      <c r="C4" s="50" t="s">
        <v>125</v>
      </c>
      <c r="D4" s="50" t="s">
        <v>126</v>
      </c>
      <c r="E4" s="50" t="s">
        <v>127</v>
      </c>
      <c r="F4" s="50" t="s">
        <v>128</v>
      </c>
      <c r="G4" s="50" t="s">
        <v>129</v>
      </c>
      <c r="H4" s="49"/>
    </row>
    <row r="5" spans="2:8" ht="15" customHeight="1">
      <c r="B5" s="27" t="s">
        <v>105</v>
      </c>
      <c r="C5" s="71">
        <v>5.6899999999999995</v>
      </c>
      <c r="D5" s="72">
        <v>13.724</v>
      </c>
      <c r="E5" s="72">
        <v>24.754</v>
      </c>
      <c r="F5" s="72">
        <v>51.449</v>
      </c>
      <c r="G5" s="72">
        <v>4.3829</v>
      </c>
      <c r="H5" s="73">
        <v>2410.65</v>
      </c>
    </row>
    <row r="6" spans="2:8" ht="15" customHeight="1">
      <c r="B6" s="28" t="s">
        <v>149</v>
      </c>
      <c r="C6" s="74">
        <v>26.468999999999998</v>
      </c>
      <c r="D6" s="74">
        <v>22.642</v>
      </c>
      <c r="E6" s="74">
        <v>19.961000000000002</v>
      </c>
      <c r="F6" s="74">
        <v>29.134</v>
      </c>
      <c r="G6" s="74">
        <v>1.7936</v>
      </c>
      <c r="H6" s="75">
        <v>1218.8</v>
      </c>
    </row>
    <row r="7" spans="2:8" ht="15" customHeight="1">
      <c r="B7" s="28" t="s">
        <v>150</v>
      </c>
      <c r="C7" s="74">
        <v>25.521</v>
      </c>
      <c r="D7" s="74">
        <v>18.839</v>
      </c>
      <c r="E7" s="74">
        <v>22.185</v>
      </c>
      <c r="F7" s="74">
        <v>31.657000000000004</v>
      </c>
      <c r="G7" s="74">
        <v>1.7982000000000002</v>
      </c>
      <c r="H7" s="75">
        <v>1504.25</v>
      </c>
    </row>
    <row r="8" spans="2:8" s="1" customFormat="1" ht="15" customHeight="1">
      <c r="B8" s="29" t="s">
        <v>111</v>
      </c>
      <c r="C8" s="76">
        <v>23.872</v>
      </c>
      <c r="D8" s="76">
        <v>18.944</v>
      </c>
      <c r="E8" s="76">
        <v>22.085</v>
      </c>
      <c r="F8" s="76">
        <v>33.068</v>
      </c>
      <c r="G8" s="76">
        <v>2.0308</v>
      </c>
      <c r="H8" s="77">
        <v>1502.78</v>
      </c>
    </row>
    <row r="9" ht="11.25">
      <c r="H9" s="78"/>
    </row>
  </sheetData>
  <sheetProtection/>
  <mergeCells count="2">
    <mergeCell ref="C3:G3"/>
    <mergeCell ref="H3:H4"/>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58"/>
  <sheetViews>
    <sheetView showGridLines="0" zoomScalePageLayoutView="0" workbookViewId="0" topLeftCell="A1">
      <selection activeCell="A1" sqref="A1"/>
    </sheetView>
  </sheetViews>
  <sheetFormatPr defaultColWidth="11.421875" defaultRowHeight="12.75"/>
  <cols>
    <col min="1" max="1" width="3.7109375" style="2" customWidth="1"/>
    <col min="2" max="2" width="2.00390625" style="2" customWidth="1"/>
    <col min="3" max="3" width="69.8515625" style="2" customWidth="1"/>
    <col min="4" max="9" width="6.7109375" style="2" customWidth="1"/>
    <col min="10" max="11" width="11.140625" style="2" customWidth="1"/>
    <col min="12" max="12" width="9.7109375" style="148" customWidth="1"/>
    <col min="13" max="15" width="11.421875" style="2" customWidth="1"/>
    <col min="16" max="16" width="15.57421875" style="2" customWidth="1"/>
    <col min="17" max="16384" width="11.421875" style="2" customWidth="1"/>
  </cols>
  <sheetData>
    <row r="1" ht="11.25">
      <c r="B1" s="1" t="s">
        <v>13</v>
      </c>
    </row>
    <row r="3" spans="2:12" ht="32.25" customHeight="1">
      <c r="B3" s="149"/>
      <c r="C3" s="149"/>
      <c r="D3" s="299" t="s">
        <v>14</v>
      </c>
      <c r="E3" s="300"/>
      <c r="F3" s="300"/>
      <c r="G3" s="300"/>
      <c r="H3" s="300"/>
      <c r="I3" s="301"/>
      <c r="J3" s="299" t="s">
        <v>26</v>
      </c>
      <c r="K3" s="300"/>
      <c r="L3" s="156"/>
    </row>
    <row r="4" spans="2:12" ht="15" customHeight="1">
      <c r="B4" s="149"/>
      <c r="C4" s="149"/>
      <c r="D4" s="36">
        <v>2006</v>
      </c>
      <c r="E4" s="36">
        <v>2007</v>
      </c>
      <c r="F4" s="36">
        <v>2008</v>
      </c>
      <c r="G4" s="36">
        <v>2009</v>
      </c>
      <c r="H4" s="36">
        <v>2010</v>
      </c>
      <c r="I4" s="36">
        <v>2011</v>
      </c>
      <c r="J4" s="36" t="s">
        <v>12</v>
      </c>
      <c r="K4" s="36" t="s">
        <v>131</v>
      </c>
      <c r="L4" s="36" t="s">
        <v>188</v>
      </c>
    </row>
    <row r="5" spans="2:17" ht="15" customHeight="1">
      <c r="B5" s="374" t="s">
        <v>215</v>
      </c>
      <c r="C5" s="374"/>
      <c r="D5" s="375">
        <f aca="true" t="shared" si="0" ref="D5:I5">SUM(D6:D9)</f>
        <v>21469.578169</v>
      </c>
      <c r="E5" s="375">
        <f t="shared" si="0"/>
        <v>26794.872489353183</v>
      </c>
      <c r="F5" s="375">
        <f t="shared" si="0"/>
        <v>28698.052532032238</v>
      </c>
      <c r="G5" s="375">
        <f t="shared" si="0"/>
        <v>31612.49297159913</v>
      </c>
      <c r="H5" s="375">
        <f t="shared" si="0"/>
        <v>34399.765978</v>
      </c>
      <c r="I5" s="375">
        <f t="shared" si="0"/>
        <v>35811.077311</v>
      </c>
      <c r="J5" s="376">
        <f>G5/F5-1</f>
        <v>0.10155533851343557</v>
      </c>
      <c r="K5" s="376">
        <f>H5/G5-1</f>
        <v>0.08816998421810562</v>
      </c>
      <c r="L5" s="376">
        <f>I5/H5-1</f>
        <v>0.041026771342066226</v>
      </c>
      <c r="O5" s="377"/>
      <c r="Q5" s="345"/>
    </row>
    <row r="6" spans="2:17" ht="15" customHeight="1">
      <c r="B6" s="378"/>
      <c r="C6" s="379" t="s">
        <v>7</v>
      </c>
      <c r="D6" s="380">
        <v>2372.921643</v>
      </c>
      <c r="E6" s="380">
        <v>3404.953723</v>
      </c>
      <c r="F6" s="381">
        <v>4091</v>
      </c>
      <c r="G6" s="381">
        <v>5388.639228</v>
      </c>
      <c r="H6" s="381">
        <v>6547.69478</v>
      </c>
      <c r="I6" s="381">
        <v>7508.064295</v>
      </c>
      <c r="J6" s="382">
        <f aca="true" t="shared" si="1" ref="J6:K8">G6/F6-1</f>
        <v>0.31719365142996825</v>
      </c>
      <c r="K6" s="382">
        <f t="shared" si="1"/>
        <v>0.21509243854689908</v>
      </c>
      <c r="L6" s="382">
        <f aca="true" t="shared" si="2" ref="L6:L22">I6/H6-1</f>
        <v>0.1466729203586976</v>
      </c>
      <c r="N6" s="383"/>
      <c r="O6" s="383"/>
      <c r="P6" s="383"/>
      <c r="Q6" s="345"/>
    </row>
    <row r="7" spans="2:17" ht="15" customHeight="1">
      <c r="B7" s="312"/>
      <c r="C7" s="104" t="s">
        <v>141</v>
      </c>
      <c r="D7" s="384">
        <v>12183.204056</v>
      </c>
      <c r="E7" s="384">
        <v>16443.194009353185</v>
      </c>
      <c r="F7" s="385">
        <v>17613.94776603224</v>
      </c>
      <c r="G7" s="385">
        <v>19133.55022832413</v>
      </c>
      <c r="H7" s="385">
        <v>20480.657939</v>
      </c>
      <c r="I7" s="385">
        <v>20950.016421</v>
      </c>
      <c r="J7" s="386">
        <f t="shared" si="1"/>
        <v>0.0862726790425925</v>
      </c>
      <c r="K7" s="386">
        <f t="shared" si="1"/>
        <v>0.0704055282266276</v>
      </c>
      <c r="L7" s="386">
        <f t="shared" si="2"/>
        <v>0.022917158393931825</v>
      </c>
      <c r="O7" s="387"/>
      <c r="P7" s="383"/>
      <c r="Q7" s="345"/>
    </row>
    <row r="8" spans="2:17" ht="15" customHeight="1">
      <c r="B8" s="312"/>
      <c r="C8" s="104" t="s">
        <v>17</v>
      </c>
      <c r="D8" s="384">
        <v>6877.281024</v>
      </c>
      <c r="E8" s="384">
        <v>6909.679659</v>
      </c>
      <c r="F8" s="385">
        <v>6953.676608</v>
      </c>
      <c r="G8" s="385">
        <v>7005.003030215</v>
      </c>
      <c r="H8" s="385">
        <v>7094.606868</v>
      </c>
      <c r="I8" s="385">
        <v>7076.084345</v>
      </c>
      <c r="J8" s="386">
        <f t="shared" si="1"/>
        <v>0.0073811920094113415</v>
      </c>
      <c r="K8" s="386">
        <f t="shared" si="1"/>
        <v>0.012791405999184713</v>
      </c>
      <c r="L8" s="386">
        <f t="shared" si="2"/>
        <v>-0.002610789201519359</v>
      </c>
      <c r="O8" s="377"/>
      <c r="P8" s="383"/>
      <c r="Q8" s="345"/>
    </row>
    <row r="9" spans="2:17" ht="15" customHeight="1">
      <c r="B9" s="388"/>
      <c r="C9" s="389" t="s">
        <v>144</v>
      </c>
      <c r="D9" s="390">
        <v>36.171446</v>
      </c>
      <c r="E9" s="390">
        <v>37.045098</v>
      </c>
      <c r="F9" s="391">
        <v>39.428158</v>
      </c>
      <c r="G9" s="391">
        <v>85.30048506</v>
      </c>
      <c r="H9" s="391">
        <v>276.806391</v>
      </c>
      <c r="I9" s="391">
        <v>276.91225</v>
      </c>
      <c r="J9" s="392" t="s">
        <v>20</v>
      </c>
      <c r="K9" s="392" t="s">
        <v>20</v>
      </c>
      <c r="L9" s="392" t="s">
        <v>20</v>
      </c>
      <c r="O9" s="377"/>
      <c r="Q9" s="345"/>
    </row>
    <row r="10" spans="2:16" ht="15" customHeight="1">
      <c r="B10" s="374" t="s">
        <v>216</v>
      </c>
      <c r="C10" s="374"/>
      <c r="D10" s="393">
        <f aca="true" t="shared" si="3" ref="D10:I10">D11+D14</f>
        <v>79218.783153</v>
      </c>
      <c r="E10" s="393">
        <f t="shared" si="3"/>
        <v>86733.286765</v>
      </c>
      <c r="F10" s="375">
        <f t="shared" si="3"/>
        <v>93834.16486499998</v>
      </c>
      <c r="G10" s="375">
        <f t="shared" si="3"/>
        <v>107281.961968</v>
      </c>
      <c r="H10" s="375">
        <f t="shared" si="3"/>
        <v>116684.30137799999</v>
      </c>
      <c r="I10" s="375">
        <f t="shared" si="3"/>
        <v>119930.97310500001</v>
      </c>
      <c r="J10" s="376">
        <f aca="true" t="shared" si="4" ref="J10:J22">G10/F10-1</f>
        <v>0.14331450727299044</v>
      </c>
      <c r="K10" s="376">
        <f aca="true" t="shared" si="5" ref="K10:K22">H10/G10-1</f>
        <v>0.08764138199490157</v>
      </c>
      <c r="L10" s="376">
        <f t="shared" si="2"/>
        <v>0.027824409013534668</v>
      </c>
      <c r="O10" s="260"/>
      <c r="P10" s="260"/>
    </row>
    <row r="11" spans="2:12" ht="15" customHeight="1">
      <c r="B11" s="394" t="s">
        <v>15</v>
      </c>
      <c r="C11" s="394"/>
      <c r="D11" s="380">
        <f aca="true" t="shared" si="6" ref="D11:I11">SUM(D12:D13)</f>
        <v>14826.414305999999</v>
      </c>
      <c r="E11" s="380">
        <f t="shared" si="6"/>
        <v>17165.557416</v>
      </c>
      <c r="F11" s="381">
        <f t="shared" si="6"/>
        <v>18934</v>
      </c>
      <c r="G11" s="381">
        <f t="shared" si="6"/>
        <v>22746.454094</v>
      </c>
      <c r="H11" s="381">
        <f t="shared" si="6"/>
        <v>25506.798683</v>
      </c>
      <c r="I11" s="381">
        <f t="shared" si="6"/>
        <v>27617.408698</v>
      </c>
      <c r="J11" s="386">
        <f t="shared" si="4"/>
        <v>0.20135492204499839</v>
      </c>
      <c r="K11" s="386">
        <f t="shared" si="5"/>
        <v>0.12135274261178663</v>
      </c>
      <c r="L11" s="386">
        <f t="shared" si="2"/>
        <v>0.08274695861408499</v>
      </c>
    </row>
    <row r="12" spans="2:17" ht="15" customHeight="1">
      <c r="B12" s="312"/>
      <c r="C12" s="99" t="s">
        <v>154</v>
      </c>
      <c r="D12" s="384">
        <v>12612.214306</v>
      </c>
      <c r="E12" s="384">
        <v>14704.457416</v>
      </c>
      <c r="F12" s="385">
        <v>16194</v>
      </c>
      <c r="G12" s="385">
        <v>19695.454094</v>
      </c>
      <c r="H12" s="385">
        <v>22119.798683</v>
      </c>
      <c r="I12" s="385">
        <v>23873.308698</v>
      </c>
      <c r="J12" s="386">
        <f t="shared" si="4"/>
        <v>0.2162192227985673</v>
      </c>
      <c r="K12" s="386">
        <f t="shared" si="5"/>
        <v>0.12309158130751352</v>
      </c>
      <c r="L12" s="386">
        <f t="shared" si="2"/>
        <v>0.07927332613328186</v>
      </c>
      <c r="N12" s="383"/>
      <c r="O12" s="383"/>
      <c r="P12" s="383"/>
      <c r="Q12" s="345"/>
    </row>
    <row r="13" spans="2:17" ht="15" customHeight="1">
      <c r="B13" s="312"/>
      <c r="C13" s="99" t="s">
        <v>156</v>
      </c>
      <c r="D13" s="384">
        <v>2214.2</v>
      </c>
      <c r="E13" s="384">
        <v>2461.1</v>
      </c>
      <c r="F13" s="385">
        <v>2740</v>
      </c>
      <c r="G13" s="385">
        <v>3051</v>
      </c>
      <c r="H13" s="385">
        <v>3387</v>
      </c>
      <c r="I13" s="385">
        <v>3744.1</v>
      </c>
      <c r="J13" s="386">
        <f t="shared" si="4"/>
        <v>0.11350364963503656</v>
      </c>
      <c r="K13" s="386">
        <f t="shared" si="5"/>
        <v>0.1101278269419863</v>
      </c>
      <c r="L13" s="386">
        <f t="shared" si="2"/>
        <v>0.10543253616769999</v>
      </c>
      <c r="O13" s="260"/>
      <c r="P13" s="260"/>
      <c r="Q13" s="345"/>
    </row>
    <row r="14" spans="2:17" ht="15" customHeight="1">
      <c r="B14" s="395" t="s">
        <v>16</v>
      </c>
      <c r="C14" s="396"/>
      <c r="D14" s="315">
        <f aca="true" t="shared" si="7" ref="D14:I14">SUM(D15:D21)</f>
        <v>64392.368847</v>
      </c>
      <c r="E14" s="315">
        <f t="shared" si="7"/>
        <v>69567.729349</v>
      </c>
      <c r="F14" s="385">
        <f t="shared" si="7"/>
        <v>74900.16486499998</v>
      </c>
      <c r="G14" s="385">
        <f t="shared" si="7"/>
        <v>84535.507874</v>
      </c>
      <c r="H14" s="385">
        <f t="shared" si="7"/>
        <v>91177.50269499999</v>
      </c>
      <c r="I14" s="385">
        <f t="shared" si="7"/>
        <v>92313.56440700001</v>
      </c>
      <c r="J14" s="386">
        <f t="shared" si="4"/>
        <v>0.12864248064562678</v>
      </c>
      <c r="K14" s="386">
        <f t="shared" si="5"/>
        <v>0.0785704727875991</v>
      </c>
      <c r="L14" s="386">
        <f t="shared" si="2"/>
        <v>0.012459890635525328</v>
      </c>
      <c r="P14" s="377"/>
      <c r="Q14" s="345"/>
    </row>
    <row r="15" spans="2:17" ht="15" customHeight="1">
      <c r="B15" s="312"/>
      <c r="C15" s="99" t="s">
        <v>18</v>
      </c>
      <c r="D15" s="384">
        <v>907.904362</v>
      </c>
      <c r="E15" s="384">
        <v>1402</v>
      </c>
      <c r="F15" s="385">
        <v>1859</v>
      </c>
      <c r="G15" s="385">
        <v>3000</v>
      </c>
      <c r="H15" s="385">
        <v>4000</v>
      </c>
      <c r="I15" s="385">
        <v>5000</v>
      </c>
      <c r="J15" s="386">
        <f t="shared" si="4"/>
        <v>0.6137708445400754</v>
      </c>
      <c r="K15" s="386">
        <f t="shared" si="5"/>
        <v>0.33333333333333326</v>
      </c>
      <c r="L15" s="386">
        <f t="shared" si="2"/>
        <v>0.25</v>
      </c>
      <c r="N15" s="383"/>
      <c r="O15" s="383"/>
      <c r="P15" s="383"/>
      <c r="Q15" s="345"/>
    </row>
    <row r="16" spans="2:17" ht="15" customHeight="1">
      <c r="B16" s="312"/>
      <c r="C16" s="99" t="s">
        <v>157</v>
      </c>
      <c r="D16" s="384">
        <v>21388.664301</v>
      </c>
      <c r="E16" s="384">
        <v>25188.636404</v>
      </c>
      <c r="F16" s="385">
        <v>26317.989295</v>
      </c>
      <c r="G16" s="385">
        <v>31135.594994</v>
      </c>
      <c r="H16" s="385">
        <v>32816.327304</v>
      </c>
      <c r="I16" s="385">
        <v>31343.321012</v>
      </c>
      <c r="J16" s="386">
        <f t="shared" si="4"/>
        <v>0.18305371451440133</v>
      </c>
      <c r="K16" s="386">
        <f t="shared" si="5"/>
        <v>0.0539810564186709</v>
      </c>
      <c r="L16" s="386">
        <f t="shared" si="2"/>
        <v>-0.044886384705836724</v>
      </c>
      <c r="N16" s="107"/>
      <c r="O16" s="107"/>
      <c r="P16" s="107"/>
      <c r="Q16" s="107"/>
    </row>
    <row r="17" spans="2:17" ht="15" customHeight="1">
      <c r="B17" s="312"/>
      <c r="C17" s="99" t="s">
        <v>158</v>
      </c>
      <c r="D17" s="384">
        <v>3418.795812</v>
      </c>
      <c r="E17" s="384">
        <v>4219.690061</v>
      </c>
      <c r="F17" s="385">
        <v>3264.254299</v>
      </c>
      <c r="G17" s="385">
        <v>2915.352702</v>
      </c>
      <c r="H17" s="385">
        <v>2107.491257</v>
      </c>
      <c r="I17" s="385">
        <v>2208.800702</v>
      </c>
      <c r="J17" s="386">
        <f t="shared" si="4"/>
        <v>-0.10688554415226947</v>
      </c>
      <c r="K17" s="386">
        <f t="shared" si="5"/>
        <v>-0.2771059036684612</v>
      </c>
      <c r="L17" s="386">
        <f t="shared" si="2"/>
        <v>0.04807111045585688</v>
      </c>
      <c r="N17" s="383"/>
      <c r="O17" s="383"/>
      <c r="P17" s="383"/>
      <c r="Q17" s="345"/>
    </row>
    <row r="18" spans="2:17" ht="15" customHeight="1">
      <c r="B18" s="312"/>
      <c r="C18" s="99" t="s">
        <v>159</v>
      </c>
      <c r="D18" s="384">
        <v>33859.479167</v>
      </c>
      <c r="E18" s="384">
        <v>33405.379564</v>
      </c>
      <c r="F18" s="385">
        <v>37681.326916</v>
      </c>
      <c r="G18" s="385">
        <v>41660.753087</v>
      </c>
      <c r="H18" s="385">
        <v>46084.394321</v>
      </c>
      <c r="I18" s="385">
        <v>47286.673898</v>
      </c>
      <c r="J18" s="386">
        <f t="shared" si="4"/>
        <v>0.10560737895114514</v>
      </c>
      <c r="K18" s="386">
        <f t="shared" si="5"/>
        <v>0.10618245965842554</v>
      </c>
      <c r="L18" s="386">
        <f t="shared" si="2"/>
        <v>0.026088648765253186</v>
      </c>
      <c r="O18" s="377"/>
      <c r="Q18" s="345"/>
    </row>
    <row r="19" spans="2:17" ht="15" customHeight="1">
      <c r="B19" s="312"/>
      <c r="C19" s="99" t="s">
        <v>19</v>
      </c>
      <c r="D19" s="384">
        <v>159.378004</v>
      </c>
      <c r="E19" s="384">
        <v>208.359004</v>
      </c>
      <c r="F19" s="385">
        <v>272.777339</v>
      </c>
      <c r="G19" s="385">
        <v>334.06768</v>
      </c>
      <c r="H19" s="385">
        <v>417.630756</v>
      </c>
      <c r="I19" s="385">
        <v>491.119579</v>
      </c>
      <c r="J19" s="386">
        <f t="shared" si="4"/>
        <v>0.2246900025665255</v>
      </c>
      <c r="K19" s="386">
        <f t="shared" si="5"/>
        <v>0.2501381636200186</v>
      </c>
      <c r="L19" s="386">
        <f t="shared" si="2"/>
        <v>0.17596602248326731</v>
      </c>
      <c r="O19" s="387"/>
      <c r="P19" s="387"/>
      <c r="Q19" s="345"/>
    </row>
    <row r="20" spans="2:12" ht="15" customHeight="1">
      <c r="B20" s="312"/>
      <c r="C20" s="99" t="s">
        <v>27</v>
      </c>
      <c r="D20" s="384">
        <v>1986.274761</v>
      </c>
      <c r="E20" s="384">
        <v>2086.406034</v>
      </c>
      <c r="F20" s="385">
        <v>2126</v>
      </c>
      <c r="G20" s="385">
        <v>2156.129964</v>
      </c>
      <c r="H20" s="385">
        <v>2267.53274</v>
      </c>
      <c r="I20" s="385">
        <v>2298.574626</v>
      </c>
      <c r="J20" s="386">
        <f t="shared" si="4"/>
        <v>0.014172137347130853</v>
      </c>
      <c r="K20" s="386">
        <f t="shared" si="5"/>
        <v>0.051667931831589575</v>
      </c>
      <c r="L20" s="386">
        <f t="shared" si="2"/>
        <v>0.013689718985049781</v>
      </c>
    </row>
    <row r="21" spans="2:17" s="1" customFormat="1" ht="15" customHeight="1">
      <c r="B21" s="312"/>
      <c r="C21" s="389" t="s">
        <v>139</v>
      </c>
      <c r="D21" s="390">
        <v>2671.87244</v>
      </c>
      <c r="E21" s="390">
        <v>3057.258282</v>
      </c>
      <c r="F21" s="391">
        <v>3378.817016</v>
      </c>
      <c r="G21" s="391">
        <v>3333.609447</v>
      </c>
      <c r="H21" s="391">
        <v>3484.126317</v>
      </c>
      <c r="I21" s="391">
        <v>3685.07459</v>
      </c>
      <c r="J21" s="397">
        <f t="shared" si="4"/>
        <v>-0.013379703247001773</v>
      </c>
      <c r="K21" s="397">
        <f t="shared" si="5"/>
        <v>0.045151320930967076</v>
      </c>
      <c r="L21" s="397">
        <f t="shared" si="2"/>
        <v>0.05767536958103925</v>
      </c>
      <c r="N21" s="398"/>
      <c r="O21" s="398"/>
      <c r="Q21" s="399"/>
    </row>
    <row r="22" spans="2:12" ht="15" customHeight="1">
      <c r="B22" s="374" t="s">
        <v>160</v>
      </c>
      <c r="C22" s="374"/>
      <c r="D22" s="375">
        <f aca="true" t="shared" si="8" ref="D22:I22">D5+D10</f>
        <v>100688.361322</v>
      </c>
      <c r="E22" s="375">
        <f t="shared" si="8"/>
        <v>113528.15925435317</v>
      </c>
      <c r="F22" s="400">
        <f t="shared" si="8"/>
        <v>122532.21739703222</v>
      </c>
      <c r="G22" s="400">
        <f t="shared" si="8"/>
        <v>138894.45493959915</v>
      </c>
      <c r="H22" s="400">
        <f t="shared" si="8"/>
        <v>151084.06735599999</v>
      </c>
      <c r="I22" s="400">
        <f t="shared" si="8"/>
        <v>155742.050416</v>
      </c>
      <c r="J22" s="376">
        <f t="shared" si="4"/>
        <v>0.13353416668817442</v>
      </c>
      <c r="K22" s="376">
        <f t="shared" si="5"/>
        <v>0.0877616922986717</v>
      </c>
      <c r="L22" s="376">
        <f t="shared" si="2"/>
        <v>0.030830405492224378</v>
      </c>
    </row>
    <row r="23" spans="2:13" ht="11.25">
      <c r="B23" s="99"/>
      <c r="C23" s="99"/>
      <c r="D23" s="144"/>
      <c r="E23" s="144"/>
      <c r="F23" s="144"/>
      <c r="G23" s="144"/>
      <c r="H23" s="144"/>
      <c r="I23" s="144"/>
      <c r="J23" s="144"/>
      <c r="K23" s="144"/>
      <c r="L23" s="298"/>
      <c r="M23" s="383"/>
    </row>
    <row r="24" spans="2:12" ht="27" customHeight="1">
      <c r="B24" s="252"/>
      <c r="C24" s="252"/>
      <c r="D24" s="252"/>
      <c r="E24" s="252"/>
      <c r="F24" s="252"/>
      <c r="G24" s="252"/>
      <c r="H24" s="252"/>
      <c r="I24" s="252"/>
      <c r="J24" s="252"/>
      <c r="K24" s="252"/>
      <c r="L24" s="252"/>
    </row>
    <row r="25" spans="2:12" ht="24.75" customHeight="1">
      <c r="B25" s="252"/>
      <c r="C25" s="252"/>
      <c r="D25" s="252"/>
      <c r="E25" s="252"/>
      <c r="F25" s="252"/>
      <c r="G25" s="252"/>
      <c r="H25" s="252"/>
      <c r="I25" s="252"/>
      <c r="J25" s="252"/>
      <c r="K25" s="252"/>
      <c r="L25" s="252"/>
    </row>
    <row r="28" spans="3:9" ht="11.25" customHeight="1">
      <c r="C28" s="45"/>
      <c r="D28" s="45"/>
      <c r="E28" s="45"/>
      <c r="F28" s="45"/>
      <c r="G28" s="45"/>
      <c r="H28" s="45"/>
      <c r="I28" s="45"/>
    </row>
    <row r="29" spans="3:9" ht="11.25" customHeight="1">
      <c r="C29" s="45"/>
      <c r="D29" s="45"/>
      <c r="E29" s="45"/>
      <c r="F29" s="45"/>
      <c r="G29" s="45"/>
      <c r="H29" s="45"/>
      <c r="I29" s="45"/>
    </row>
    <row r="32" spans="2:9" ht="11.25">
      <c r="B32" s="7"/>
      <c r="C32" s="7"/>
      <c r="D32" s="7"/>
      <c r="I32" s="7"/>
    </row>
    <row r="33" spans="2:9" ht="11.25">
      <c r="B33" s="7"/>
      <c r="C33" s="7"/>
      <c r="D33" s="7"/>
      <c r="I33" s="7"/>
    </row>
    <row r="34" spans="2:9" ht="11.25">
      <c r="B34" s="7"/>
      <c r="C34" s="7"/>
      <c r="D34" s="7"/>
      <c r="E34" s="7"/>
      <c r="F34" s="401"/>
      <c r="G34" s="7"/>
      <c r="I34" s="127"/>
    </row>
    <row r="35" spans="2:9" ht="11.25">
      <c r="B35" s="109"/>
      <c r="C35" s="109"/>
      <c r="D35" s="7"/>
      <c r="E35" s="7"/>
      <c r="F35" s="401"/>
      <c r="G35" s="7"/>
      <c r="I35" s="238"/>
    </row>
    <row r="36" spans="2:11" ht="11.25">
      <c r="B36" s="99"/>
      <c r="C36" s="104"/>
      <c r="D36" s="127"/>
      <c r="E36" s="127"/>
      <c r="F36" s="401"/>
      <c r="G36" s="7"/>
      <c r="I36" s="402"/>
      <c r="J36" s="1"/>
      <c r="K36" s="1"/>
    </row>
    <row r="37" spans="2:9" ht="15.75" customHeight="1">
      <c r="B37" s="99"/>
      <c r="C37" s="104"/>
      <c r="D37" s="7"/>
      <c r="E37" s="7"/>
      <c r="F37" s="401"/>
      <c r="G37" s="7"/>
      <c r="I37" s="238"/>
    </row>
    <row r="38" spans="2:9" ht="11.25">
      <c r="B38" s="99"/>
      <c r="C38" s="104"/>
      <c r="D38" s="7"/>
      <c r="E38" s="238"/>
      <c r="F38" s="238"/>
      <c r="G38" s="238"/>
      <c r="I38" s="238"/>
    </row>
    <row r="39" spans="2:9" ht="11.25">
      <c r="B39" s="99"/>
      <c r="C39" s="104"/>
      <c r="D39" s="7"/>
      <c r="E39" s="238"/>
      <c r="F39" s="238"/>
      <c r="G39" s="238"/>
      <c r="I39" s="238"/>
    </row>
    <row r="40" spans="2:9" ht="11.25">
      <c r="B40" s="109"/>
      <c r="C40" s="109"/>
      <c r="D40" s="7"/>
      <c r="E40" s="238"/>
      <c r="F40" s="238"/>
      <c r="G40" s="238"/>
      <c r="H40" s="238"/>
      <c r="I40" s="238"/>
    </row>
    <row r="41" spans="2:9" ht="11.25">
      <c r="B41" s="243"/>
      <c r="C41" s="243"/>
      <c r="D41" s="7"/>
      <c r="E41" s="238"/>
      <c r="F41" s="238"/>
      <c r="G41" s="238"/>
      <c r="H41" s="238"/>
      <c r="I41" s="238"/>
    </row>
    <row r="42" spans="2:9" ht="11.25">
      <c r="B42" s="99"/>
      <c r="C42" s="403"/>
      <c r="D42" s="404"/>
      <c r="E42" s="7"/>
      <c r="F42" s="238"/>
      <c r="G42" s="238"/>
      <c r="H42" s="238"/>
      <c r="I42" s="238"/>
    </row>
    <row r="43" spans="2:9" ht="11.25">
      <c r="B43" s="99"/>
      <c r="C43" s="403"/>
      <c r="D43" s="404"/>
      <c r="E43" s="7"/>
      <c r="F43" s="238"/>
      <c r="G43" s="238"/>
      <c r="H43" s="238"/>
      <c r="I43" s="238"/>
    </row>
    <row r="44" spans="2:9" ht="11.25">
      <c r="B44" s="243"/>
      <c r="C44" s="403"/>
      <c r="D44" s="404"/>
      <c r="E44" s="7"/>
      <c r="F44" s="238"/>
      <c r="G44" s="238"/>
      <c r="H44" s="238"/>
      <c r="I44" s="238"/>
    </row>
    <row r="45" spans="2:9" ht="11.25">
      <c r="B45" s="99"/>
      <c r="C45" s="405"/>
      <c r="D45" s="404"/>
      <c r="E45" s="7"/>
      <c r="F45" s="402"/>
      <c r="G45" s="402"/>
      <c r="H45" s="402"/>
      <c r="I45" s="402"/>
    </row>
    <row r="46" spans="2:9" ht="11.25">
      <c r="B46" s="99"/>
      <c r="C46" s="406"/>
      <c r="D46" s="404"/>
      <c r="E46" s="7"/>
      <c r="F46" s="238"/>
      <c r="G46" s="238"/>
      <c r="H46" s="238"/>
      <c r="I46" s="238"/>
    </row>
    <row r="47" spans="2:9" ht="11.25">
      <c r="B47" s="99"/>
      <c r="C47" s="403"/>
      <c r="D47" s="404"/>
      <c r="E47" s="7"/>
      <c r="F47" s="7"/>
      <c r="G47" s="7"/>
      <c r="H47" s="7"/>
      <c r="I47" s="7"/>
    </row>
    <row r="48" spans="2:9" ht="11.25">
      <c r="B48" s="99"/>
      <c r="C48" s="403"/>
      <c r="D48" s="404"/>
      <c r="E48" s="7"/>
      <c r="F48" s="7"/>
      <c r="G48" s="7"/>
      <c r="H48" s="7"/>
      <c r="I48" s="7"/>
    </row>
    <row r="49" spans="2:9" ht="11.25">
      <c r="B49" s="99"/>
      <c r="C49" s="407"/>
      <c r="D49" s="408"/>
      <c r="E49" s="7"/>
      <c r="F49" s="7"/>
      <c r="G49" s="7"/>
      <c r="H49" s="7"/>
      <c r="I49" s="7"/>
    </row>
    <row r="50" spans="2:9" ht="11.25">
      <c r="B50" s="7"/>
      <c r="C50" s="403"/>
      <c r="D50" s="404"/>
      <c r="E50" s="7"/>
      <c r="F50" s="7"/>
      <c r="G50" s="7"/>
      <c r="H50" s="7"/>
      <c r="I50" s="7"/>
    </row>
    <row r="51" spans="2:9" ht="11.25">
      <c r="B51" s="7"/>
      <c r="C51" s="403"/>
      <c r="D51" s="404"/>
      <c r="E51" s="7"/>
      <c r="F51" s="7"/>
      <c r="G51" s="7"/>
      <c r="H51" s="7"/>
      <c r="I51" s="7"/>
    </row>
    <row r="52" spans="2:9" ht="11.25">
      <c r="B52" s="7"/>
      <c r="C52" s="403"/>
      <c r="D52" s="404"/>
      <c r="E52" s="7"/>
      <c r="F52" s="7"/>
      <c r="G52" s="7"/>
      <c r="H52" s="7"/>
      <c r="I52" s="7"/>
    </row>
    <row r="53" spans="2:9" ht="11.25">
      <c r="B53" s="7"/>
      <c r="C53" s="403"/>
      <c r="D53" s="404"/>
      <c r="E53" s="7"/>
      <c r="F53" s="7"/>
      <c r="G53" s="7"/>
      <c r="H53" s="7"/>
      <c r="I53" s="7"/>
    </row>
    <row r="54" spans="3:8" ht="11.25">
      <c r="C54" s="403"/>
      <c r="D54" s="404"/>
      <c r="E54" s="7"/>
      <c r="F54" s="7"/>
      <c r="G54" s="7"/>
      <c r="H54" s="7"/>
    </row>
    <row r="55" spans="3:8" ht="11.25">
      <c r="C55" s="403"/>
      <c r="D55" s="404"/>
      <c r="E55" s="7"/>
      <c r="F55" s="7"/>
      <c r="G55" s="7"/>
      <c r="H55" s="7"/>
    </row>
    <row r="56" spans="3:8" ht="11.25">
      <c r="C56" s="7"/>
      <c r="D56" s="7"/>
      <c r="E56" s="7"/>
      <c r="F56" s="7"/>
      <c r="G56" s="7"/>
      <c r="H56" s="7"/>
    </row>
    <row r="57" spans="3:8" ht="11.25">
      <c r="C57" s="7"/>
      <c r="D57" s="7"/>
      <c r="E57" s="7"/>
      <c r="F57" s="7"/>
      <c r="G57" s="7"/>
      <c r="H57" s="7"/>
    </row>
    <row r="58" spans="3:8" ht="11.25">
      <c r="C58" s="7"/>
      <c r="D58" s="7"/>
      <c r="E58" s="7"/>
      <c r="F58" s="7"/>
      <c r="G58" s="7"/>
      <c r="H58" s="7"/>
    </row>
  </sheetData>
  <sheetProtection/>
  <mergeCells count="10">
    <mergeCell ref="B24:L24"/>
    <mergeCell ref="B25:L25"/>
    <mergeCell ref="B10:C10"/>
    <mergeCell ref="B22:C22"/>
    <mergeCell ref="J3:L3"/>
    <mergeCell ref="B14:C14"/>
    <mergeCell ref="B11:C11"/>
    <mergeCell ref="B3:C4"/>
    <mergeCell ref="B5:C5"/>
    <mergeCell ref="D3:I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20.xml><?xml version="1.0" encoding="utf-8"?>
<worksheet xmlns="http://schemas.openxmlformats.org/spreadsheetml/2006/main" xmlns:r="http://schemas.openxmlformats.org/officeDocument/2006/relationships">
  <dimension ref="B1:Z44"/>
  <sheetViews>
    <sheetView showGridLines="0" zoomScalePageLayoutView="0" workbookViewId="0" topLeftCell="A1">
      <selection activeCell="A1" sqref="A1"/>
    </sheetView>
  </sheetViews>
  <sheetFormatPr defaultColWidth="2.8515625" defaultRowHeight="12.75"/>
  <cols>
    <col min="1" max="1" width="3.7109375" style="2" customWidth="1"/>
    <col min="2" max="2" width="12.8515625" style="2" customWidth="1"/>
    <col min="3" max="3" width="11.421875" style="2" customWidth="1"/>
    <col min="4" max="7" width="13.7109375" style="2" customWidth="1"/>
    <col min="8" max="8" width="16.57421875" style="2" customWidth="1"/>
    <col min="9" max="16384" width="2.8515625" style="2" customWidth="1"/>
  </cols>
  <sheetData>
    <row r="1" ht="15" customHeight="1">
      <c r="B1" s="1" t="s">
        <v>204</v>
      </c>
    </row>
    <row r="2" ht="15" customHeight="1"/>
    <row r="3" spans="2:8" ht="15" customHeight="1">
      <c r="B3" s="48"/>
      <c r="C3" s="49" t="s">
        <v>123</v>
      </c>
      <c r="D3" s="37"/>
      <c r="E3" s="37"/>
      <c r="F3" s="37"/>
      <c r="G3" s="37"/>
      <c r="H3" s="37" t="s">
        <v>130</v>
      </c>
    </row>
    <row r="4" spans="2:8" ht="30" customHeight="1">
      <c r="B4" s="48"/>
      <c r="C4" s="50" t="s">
        <v>125</v>
      </c>
      <c r="D4" s="50" t="s">
        <v>126</v>
      </c>
      <c r="E4" s="50" t="s">
        <v>127</v>
      </c>
      <c r="F4" s="50" t="s">
        <v>128</v>
      </c>
      <c r="G4" s="50" t="s">
        <v>129</v>
      </c>
      <c r="H4" s="51"/>
    </row>
    <row r="5" spans="2:8" ht="15" customHeight="1">
      <c r="B5" s="52" t="s">
        <v>115</v>
      </c>
      <c r="C5" s="53">
        <v>17.113</v>
      </c>
      <c r="D5" s="53">
        <v>21.044</v>
      </c>
      <c r="E5" s="53">
        <v>23.979</v>
      </c>
      <c r="F5" s="53">
        <v>35.941</v>
      </c>
      <c r="G5" s="53">
        <v>1.923</v>
      </c>
      <c r="H5" s="54">
        <v>1375.01</v>
      </c>
    </row>
    <row r="6" spans="2:8" ht="15" customHeight="1">
      <c r="B6" s="55" t="s">
        <v>118</v>
      </c>
      <c r="C6" s="56">
        <v>18.587</v>
      </c>
      <c r="D6" s="56">
        <v>5.188000000000001</v>
      </c>
      <c r="E6" s="56">
        <v>31.839000000000002</v>
      </c>
      <c r="F6" s="56">
        <v>34.133</v>
      </c>
      <c r="G6" s="56">
        <v>10.253</v>
      </c>
      <c r="H6" s="57">
        <v>1210.16</v>
      </c>
    </row>
    <row r="7" spans="2:10" ht="15" customHeight="1">
      <c r="B7" s="58" t="s">
        <v>119</v>
      </c>
      <c r="C7" s="59">
        <v>27.586</v>
      </c>
      <c r="D7" s="59">
        <v>18.569</v>
      </c>
      <c r="E7" s="59">
        <v>20.626</v>
      </c>
      <c r="F7" s="59">
        <v>31.549</v>
      </c>
      <c r="G7" s="59">
        <v>1.67</v>
      </c>
      <c r="H7" s="60">
        <v>1598.04</v>
      </c>
      <c r="J7" s="61"/>
    </row>
    <row r="8" spans="2:8" ht="15" customHeight="1">
      <c r="B8" s="30" t="s">
        <v>111</v>
      </c>
      <c r="C8" s="62">
        <v>23.872</v>
      </c>
      <c r="D8" s="62">
        <v>18.944</v>
      </c>
      <c r="E8" s="62">
        <v>22.085</v>
      </c>
      <c r="F8" s="62">
        <v>33.068</v>
      </c>
      <c r="G8" s="62">
        <v>2.031</v>
      </c>
      <c r="H8" s="63">
        <v>1502.78</v>
      </c>
    </row>
    <row r="19" spans="2:26" ht="11.25">
      <c r="B19" s="7"/>
      <c r="C19" s="7"/>
      <c r="D19" s="7"/>
      <c r="E19" s="7"/>
      <c r="F19" s="7"/>
      <c r="G19" s="7"/>
      <c r="H19" s="7"/>
      <c r="I19" s="7"/>
      <c r="J19" s="7"/>
      <c r="K19" s="7"/>
      <c r="L19" s="7"/>
      <c r="M19" s="7"/>
      <c r="N19" s="7"/>
      <c r="O19" s="7"/>
      <c r="P19" s="7"/>
      <c r="Q19" s="7"/>
      <c r="R19" s="7"/>
      <c r="S19" s="7"/>
      <c r="T19" s="7"/>
      <c r="U19" s="7"/>
      <c r="V19" s="7"/>
      <c r="W19" s="7"/>
      <c r="X19" s="7"/>
      <c r="Y19" s="7"/>
      <c r="Z19" s="7"/>
    </row>
    <row r="20" spans="2:26" ht="11.25">
      <c r="B20" s="7"/>
      <c r="C20" s="7"/>
      <c r="D20" s="7"/>
      <c r="E20" s="7"/>
      <c r="F20" s="7"/>
      <c r="G20" s="7"/>
      <c r="H20" s="7"/>
      <c r="I20" s="7"/>
      <c r="J20" s="7"/>
      <c r="K20" s="7"/>
      <c r="L20" s="7"/>
      <c r="M20" s="7"/>
      <c r="N20" s="7"/>
      <c r="O20" s="7"/>
      <c r="P20" s="7"/>
      <c r="Q20" s="7"/>
      <c r="R20" s="7"/>
      <c r="S20" s="7"/>
      <c r="T20" s="7"/>
      <c r="U20" s="7"/>
      <c r="V20" s="7"/>
      <c r="W20" s="7"/>
      <c r="X20" s="7"/>
      <c r="Y20" s="7"/>
      <c r="Z20" s="7"/>
    </row>
    <row r="21" spans="2:26" ht="11.25">
      <c r="B21" s="7"/>
      <c r="C21" s="7"/>
      <c r="D21" s="7"/>
      <c r="E21" s="7"/>
      <c r="F21" s="7"/>
      <c r="G21" s="7"/>
      <c r="H21" s="7"/>
      <c r="I21" s="7"/>
      <c r="J21" s="7"/>
      <c r="K21" s="7"/>
      <c r="L21" s="7"/>
      <c r="M21" s="7"/>
      <c r="N21" s="7"/>
      <c r="O21" s="7"/>
      <c r="P21" s="7"/>
      <c r="Q21" s="7"/>
      <c r="R21" s="7"/>
      <c r="S21" s="7"/>
      <c r="T21" s="7"/>
      <c r="U21" s="7"/>
      <c r="V21" s="7"/>
      <c r="W21" s="7"/>
      <c r="X21" s="7"/>
      <c r="Y21" s="7"/>
      <c r="Z21" s="7"/>
    </row>
    <row r="22" spans="2:26" ht="11.25">
      <c r="B22" s="7"/>
      <c r="C22" s="7"/>
      <c r="D22" s="7"/>
      <c r="E22" s="7"/>
      <c r="F22" s="7"/>
      <c r="G22" s="7"/>
      <c r="H22" s="7"/>
      <c r="I22" s="7"/>
      <c r="J22" s="7"/>
      <c r="K22" s="7"/>
      <c r="L22" s="7"/>
      <c r="M22" s="7"/>
      <c r="N22" s="7"/>
      <c r="O22" s="7"/>
      <c r="P22" s="7"/>
      <c r="Q22" s="7"/>
      <c r="R22" s="7"/>
      <c r="S22" s="7"/>
      <c r="T22" s="7"/>
      <c r="U22" s="7"/>
      <c r="V22" s="7"/>
      <c r="W22" s="7"/>
      <c r="X22" s="7"/>
      <c r="Y22" s="7"/>
      <c r="Z22" s="7"/>
    </row>
    <row r="23" spans="2:26" ht="11.25">
      <c r="B23" s="7"/>
      <c r="C23" s="64"/>
      <c r="D23" s="65"/>
      <c r="E23" s="65"/>
      <c r="F23" s="65"/>
      <c r="G23" s="65"/>
      <c r="H23" s="7"/>
      <c r="I23" s="7"/>
      <c r="J23" s="7"/>
      <c r="K23" s="7"/>
      <c r="L23" s="7"/>
      <c r="M23" s="7"/>
      <c r="N23" s="7"/>
      <c r="O23" s="7"/>
      <c r="P23" s="7"/>
      <c r="Q23" s="7"/>
      <c r="R23" s="7"/>
      <c r="S23" s="7"/>
      <c r="T23" s="7"/>
      <c r="U23" s="7"/>
      <c r="V23" s="7"/>
      <c r="W23" s="7"/>
      <c r="X23" s="7"/>
      <c r="Y23" s="7"/>
      <c r="Z23" s="7"/>
    </row>
    <row r="24" spans="2:26" ht="11.25">
      <c r="B24" s="66"/>
      <c r="C24" s="67"/>
      <c r="D24" s="67"/>
      <c r="E24" s="67"/>
      <c r="F24" s="67"/>
      <c r="G24" s="67"/>
      <c r="H24" s="67"/>
      <c r="I24" s="7"/>
      <c r="J24" s="7"/>
      <c r="K24" s="7"/>
      <c r="L24" s="7"/>
      <c r="M24" s="7"/>
      <c r="N24" s="7"/>
      <c r="O24" s="7"/>
      <c r="P24" s="7"/>
      <c r="Q24" s="7"/>
      <c r="R24" s="7"/>
      <c r="S24" s="7"/>
      <c r="T24" s="7"/>
      <c r="U24" s="7"/>
      <c r="V24" s="7"/>
      <c r="W24" s="7"/>
      <c r="X24" s="7"/>
      <c r="Y24" s="7"/>
      <c r="Z24" s="7"/>
    </row>
    <row r="25" spans="2:26" ht="11.25">
      <c r="B25" s="65"/>
      <c r="C25" s="43"/>
      <c r="D25" s="43"/>
      <c r="E25" s="43"/>
      <c r="F25" s="43"/>
      <c r="G25" s="43"/>
      <c r="H25" s="68"/>
      <c r="I25" s="7"/>
      <c r="J25" s="7"/>
      <c r="K25" s="7"/>
      <c r="L25" s="7"/>
      <c r="M25" s="7"/>
      <c r="N25" s="7"/>
      <c r="O25" s="7"/>
      <c r="P25" s="7"/>
      <c r="Q25" s="7"/>
      <c r="R25" s="7"/>
      <c r="S25" s="7"/>
      <c r="T25" s="7"/>
      <c r="U25" s="7"/>
      <c r="V25" s="7"/>
      <c r="W25" s="7"/>
      <c r="X25" s="7"/>
      <c r="Y25" s="7"/>
      <c r="Z25" s="7"/>
    </row>
    <row r="26" spans="2:26" ht="11.25">
      <c r="B26" s="65"/>
      <c r="C26" s="43"/>
      <c r="D26" s="43"/>
      <c r="E26" s="43"/>
      <c r="F26" s="43"/>
      <c r="G26" s="43"/>
      <c r="H26" s="68"/>
      <c r="I26" s="7"/>
      <c r="J26" s="7"/>
      <c r="K26" s="7"/>
      <c r="L26" s="7"/>
      <c r="M26" s="7"/>
      <c r="N26" s="7"/>
      <c r="O26" s="7"/>
      <c r="P26" s="7"/>
      <c r="Q26" s="7"/>
      <c r="R26" s="7"/>
      <c r="S26" s="7"/>
      <c r="T26" s="7"/>
      <c r="U26" s="7"/>
      <c r="V26" s="7"/>
      <c r="W26" s="7"/>
      <c r="X26" s="7"/>
      <c r="Y26" s="7"/>
      <c r="Z26" s="7"/>
    </row>
    <row r="27" spans="2:26" ht="11.25">
      <c r="B27" s="65"/>
      <c r="C27" s="43"/>
      <c r="D27" s="43"/>
      <c r="E27" s="43"/>
      <c r="F27" s="43"/>
      <c r="G27" s="43"/>
      <c r="H27" s="68"/>
      <c r="I27" s="7"/>
      <c r="J27" s="7"/>
      <c r="K27" s="7"/>
      <c r="L27" s="7"/>
      <c r="M27" s="7"/>
      <c r="N27" s="7"/>
      <c r="O27" s="7"/>
      <c r="P27" s="7"/>
      <c r="Q27" s="7"/>
      <c r="R27" s="7"/>
      <c r="S27" s="7"/>
      <c r="T27" s="7"/>
      <c r="U27" s="7"/>
      <c r="V27" s="7"/>
      <c r="W27" s="7"/>
      <c r="X27" s="7"/>
      <c r="Y27" s="7"/>
      <c r="Z27" s="7"/>
    </row>
    <row r="28" spans="2:26" ht="11.25">
      <c r="B28" s="65"/>
      <c r="C28" s="43"/>
      <c r="D28" s="43"/>
      <c r="E28" s="43"/>
      <c r="F28" s="43"/>
      <c r="G28" s="43"/>
      <c r="H28" s="68"/>
      <c r="I28" s="7"/>
      <c r="J28" s="7"/>
      <c r="K28" s="7"/>
      <c r="L28" s="7"/>
      <c r="M28" s="7"/>
      <c r="N28" s="7"/>
      <c r="O28" s="7"/>
      <c r="P28" s="7"/>
      <c r="Q28" s="7"/>
      <c r="R28" s="7"/>
      <c r="S28" s="7"/>
      <c r="T28" s="7"/>
      <c r="U28" s="7"/>
      <c r="V28" s="7"/>
      <c r="W28" s="7"/>
      <c r="X28" s="7"/>
      <c r="Y28" s="7"/>
      <c r="Z28" s="7"/>
    </row>
    <row r="29" spans="2:26" ht="11.25">
      <c r="B29" s="65"/>
      <c r="C29" s="43"/>
      <c r="D29" s="43"/>
      <c r="E29" s="43"/>
      <c r="F29" s="43"/>
      <c r="G29" s="43"/>
      <c r="H29" s="68"/>
      <c r="I29" s="7"/>
      <c r="J29" s="7"/>
      <c r="K29" s="7"/>
      <c r="L29" s="7"/>
      <c r="M29" s="7"/>
      <c r="N29" s="7"/>
      <c r="O29" s="7"/>
      <c r="P29" s="7"/>
      <c r="Q29" s="7"/>
      <c r="R29" s="7"/>
      <c r="S29" s="7"/>
      <c r="T29" s="7"/>
      <c r="U29" s="7"/>
      <c r="V29" s="7"/>
      <c r="W29" s="7"/>
      <c r="X29" s="7"/>
      <c r="Y29" s="7"/>
      <c r="Z29" s="7"/>
    </row>
    <row r="30" spans="2:26" ht="11.25">
      <c r="B30" s="65"/>
      <c r="C30" s="43"/>
      <c r="D30" s="43"/>
      <c r="E30" s="43"/>
      <c r="F30" s="43"/>
      <c r="G30" s="43"/>
      <c r="H30" s="68"/>
      <c r="I30" s="7"/>
      <c r="J30" s="7"/>
      <c r="K30" s="7"/>
      <c r="L30" s="7"/>
      <c r="M30" s="7"/>
      <c r="N30" s="7"/>
      <c r="O30" s="7"/>
      <c r="P30" s="7"/>
      <c r="Q30" s="7"/>
      <c r="R30" s="7"/>
      <c r="S30" s="7"/>
      <c r="T30" s="7"/>
      <c r="U30" s="7"/>
      <c r="V30" s="7"/>
      <c r="W30" s="7"/>
      <c r="X30" s="7"/>
      <c r="Y30" s="7"/>
      <c r="Z30" s="7"/>
    </row>
    <row r="31" spans="2:26" ht="11.25">
      <c r="B31" s="65"/>
      <c r="C31" s="43"/>
      <c r="D31" s="43"/>
      <c r="E31" s="43"/>
      <c r="F31" s="43"/>
      <c r="G31" s="43"/>
      <c r="H31" s="68"/>
      <c r="I31" s="7"/>
      <c r="J31" s="7"/>
      <c r="K31" s="7"/>
      <c r="L31" s="7"/>
      <c r="M31" s="7"/>
      <c r="N31" s="7"/>
      <c r="O31" s="7"/>
      <c r="P31" s="7"/>
      <c r="Q31" s="7"/>
      <c r="R31" s="7"/>
      <c r="S31" s="7"/>
      <c r="T31" s="7"/>
      <c r="U31" s="7"/>
      <c r="V31" s="7"/>
      <c r="W31" s="7"/>
      <c r="X31" s="7"/>
      <c r="Y31" s="7"/>
      <c r="Z31" s="7"/>
    </row>
    <row r="32" spans="2:26" ht="11.25">
      <c r="B32" s="65"/>
      <c r="C32" s="43"/>
      <c r="D32" s="43"/>
      <c r="E32" s="43"/>
      <c r="F32" s="43"/>
      <c r="G32" s="43"/>
      <c r="H32" s="68"/>
      <c r="I32" s="7"/>
      <c r="J32" s="7"/>
      <c r="K32" s="7"/>
      <c r="L32" s="7"/>
      <c r="M32" s="7"/>
      <c r="N32" s="7"/>
      <c r="O32" s="7"/>
      <c r="P32" s="7"/>
      <c r="Q32" s="7"/>
      <c r="R32" s="7"/>
      <c r="S32" s="7"/>
      <c r="T32" s="7"/>
      <c r="U32" s="7"/>
      <c r="V32" s="7"/>
      <c r="W32" s="7"/>
      <c r="X32" s="7"/>
      <c r="Y32" s="7"/>
      <c r="Z32" s="7"/>
    </row>
    <row r="33" spans="2:26" ht="11.25">
      <c r="B33" s="65"/>
      <c r="C33" s="43"/>
      <c r="D33" s="43"/>
      <c r="E33" s="43"/>
      <c r="F33" s="43"/>
      <c r="G33" s="43"/>
      <c r="H33" s="68"/>
      <c r="I33" s="7"/>
      <c r="J33" s="7"/>
      <c r="K33" s="7"/>
      <c r="L33" s="7"/>
      <c r="M33" s="7"/>
      <c r="N33" s="7"/>
      <c r="O33" s="7"/>
      <c r="P33" s="7"/>
      <c r="Q33" s="7"/>
      <c r="R33" s="7"/>
      <c r="S33" s="7"/>
      <c r="T33" s="7"/>
      <c r="U33" s="7"/>
      <c r="V33" s="7"/>
      <c r="W33" s="7"/>
      <c r="X33" s="7"/>
      <c r="Y33" s="7"/>
      <c r="Z33" s="7"/>
    </row>
    <row r="34" spans="2:26" ht="11.25">
      <c r="B34" s="65"/>
      <c r="C34" s="43"/>
      <c r="D34" s="43"/>
      <c r="E34" s="43"/>
      <c r="F34" s="43"/>
      <c r="G34" s="43"/>
      <c r="H34" s="68"/>
      <c r="I34" s="7"/>
      <c r="J34" s="7"/>
      <c r="K34" s="7"/>
      <c r="L34" s="7"/>
      <c r="M34" s="7"/>
      <c r="N34" s="7"/>
      <c r="O34" s="7"/>
      <c r="P34" s="7"/>
      <c r="Q34" s="7"/>
      <c r="R34" s="7"/>
      <c r="S34" s="7"/>
      <c r="T34" s="7"/>
      <c r="U34" s="7"/>
      <c r="V34" s="7"/>
      <c r="W34" s="7"/>
      <c r="X34" s="7"/>
      <c r="Y34" s="7"/>
      <c r="Z34" s="7"/>
    </row>
    <row r="35" spans="2:26" ht="11.25">
      <c r="B35" s="65"/>
      <c r="C35" s="43"/>
      <c r="D35" s="43"/>
      <c r="E35" s="43"/>
      <c r="F35" s="43"/>
      <c r="G35" s="43"/>
      <c r="H35" s="68"/>
      <c r="I35" s="7"/>
      <c r="J35" s="7"/>
      <c r="K35" s="7"/>
      <c r="L35" s="7"/>
      <c r="M35" s="7"/>
      <c r="N35" s="7"/>
      <c r="O35" s="7"/>
      <c r="P35" s="7"/>
      <c r="Q35" s="7"/>
      <c r="R35" s="7"/>
      <c r="S35" s="7"/>
      <c r="T35" s="7"/>
      <c r="U35" s="7"/>
      <c r="V35" s="7"/>
      <c r="W35" s="7"/>
      <c r="X35" s="7"/>
      <c r="Y35" s="7"/>
      <c r="Z35" s="7"/>
    </row>
    <row r="36" spans="2:26" ht="11.25">
      <c r="B36" s="65"/>
      <c r="C36" s="43"/>
      <c r="D36" s="43"/>
      <c r="E36" s="43"/>
      <c r="F36" s="43"/>
      <c r="G36" s="43"/>
      <c r="H36" s="68"/>
      <c r="I36" s="7"/>
      <c r="J36" s="7"/>
      <c r="K36" s="7"/>
      <c r="L36" s="7"/>
      <c r="M36" s="7"/>
      <c r="N36" s="7"/>
      <c r="O36" s="7"/>
      <c r="P36" s="7"/>
      <c r="Q36" s="7"/>
      <c r="R36" s="7"/>
      <c r="S36" s="7"/>
      <c r="T36" s="7"/>
      <c r="U36" s="7"/>
      <c r="V36" s="7"/>
      <c r="W36" s="7"/>
      <c r="X36" s="7"/>
      <c r="Y36" s="7"/>
      <c r="Z36" s="7"/>
    </row>
    <row r="37" spans="2:26" ht="11.25">
      <c r="B37" s="65"/>
      <c r="C37" s="43"/>
      <c r="D37" s="43"/>
      <c r="E37" s="43"/>
      <c r="F37" s="43"/>
      <c r="G37" s="43"/>
      <c r="H37" s="68"/>
      <c r="I37" s="7"/>
      <c r="J37" s="7"/>
      <c r="K37" s="7"/>
      <c r="L37" s="7"/>
      <c r="M37" s="7"/>
      <c r="N37" s="7"/>
      <c r="O37" s="7"/>
      <c r="P37" s="7"/>
      <c r="Q37" s="7"/>
      <c r="R37" s="7"/>
      <c r="S37" s="7"/>
      <c r="T37" s="7"/>
      <c r="U37" s="7"/>
      <c r="V37" s="7"/>
      <c r="W37" s="7"/>
      <c r="X37" s="7"/>
      <c r="Y37" s="7"/>
      <c r="Z37" s="7"/>
    </row>
    <row r="38" spans="2:26" ht="11.25">
      <c r="B38" s="65"/>
      <c r="C38" s="43"/>
      <c r="D38" s="43"/>
      <c r="E38" s="43"/>
      <c r="F38" s="43"/>
      <c r="G38" s="43"/>
      <c r="H38" s="68"/>
      <c r="I38" s="7"/>
      <c r="J38" s="7"/>
      <c r="K38" s="7"/>
      <c r="L38" s="7"/>
      <c r="M38" s="7"/>
      <c r="N38" s="7"/>
      <c r="O38" s="7"/>
      <c r="P38" s="7"/>
      <c r="Q38" s="7"/>
      <c r="R38" s="7"/>
      <c r="S38" s="7"/>
      <c r="T38" s="7"/>
      <c r="U38" s="7"/>
      <c r="V38" s="7"/>
      <c r="W38" s="7"/>
      <c r="X38" s="7"/>
      <c r="Y38" s="7"/>
      <c r="Z38" s="7"/>
    </row>
    <row r="39" spans="2:26" ht="11.25">
      <c r="B39" s="65"/>
      <c r="C39" s="43"/>
      <c r="D39" s="43"/>
      <c r="E39" s="43"/>
      <c r="F39" s="43"/>
      <c r="G39" s="43"/>
      <c r="H39" s="68"/>
      <c r="I39" s="7"/>
      <c r="J39" s="7"/>
      <c r="K39" s="7"/>
      <c r="L39" s="7"/>
      <c r="M39" s="7"/>
      <c r="N39" s="7"/>
      <c r="O39" s="7"/>
      <c r="P39" s="7"/>
      <c r="Q39" s="7"/>
      <c r="R39" s="7"/>
      <c r="S39" s="7"/>
      <c r="T39" s="7"/>
      <c r="U39" s="7"/>
      <c r="V39" s="7"/>
      <c r="W39" s="7"/>
      <c r="X39" s="7"/>
      <c r="Y39" s="7"/>
      <c r="Z39" s="7"/>
    </row>
    <row r="40" spans="2:26" ht="11.25">
      <c r="B40" s="65"/>
      <c r="C40" s="43"/>
      <c r="D40" s="43"/>
      <c r="E40" s="43"/>
      <c r="F40" s="43"/>
      <c r="G40" s="43"/>
      <c r="H40" s="68"/>
      <c r="I40" s="7"/>
      <c r="J40" s="7"/>
      <c r="K40" s="7"/>
      <c r="L40" s="7"/>
      <c r="M40" s="7"/>
      <c r="N40" s="7"/>
      <c r="O40" s="7"/>
      <c r="P40" s="7"/>
      <c r="Q40" s="7"/>
      <c r="R40" s="7"/>
      <c r="S40" s="7"/>
      <c r="T40" s="7"/>
      <c r="U40" s="7"/>
      <c r="V40" s="7"/>
      <c r="W40" s="7"/>
      <c r="X40" s="7"/>
      <c r="Y40" s="7"/>
      <c r="Z40" s="7"/>
    </row>
    <row r="41" spans="2:26" ht="11.25">
      <c r="B41" s="66"/>
      <c r="C41" s="69"/>
      <c r="D41" s="43"/>
      <c r="E41" s="43"/>
      <c r="F41" s="43"/>
      <c r="G41" s="43"/>
      <c r="H41" s="68"/>
      <c r="I41" s="7"/>
      <c r="J41" s="7"/>
      <c r="K41" s="7"/>
      <c r="L41" s="7"/>
      <c r="M41" s="7"/>
      <c r="N41" s="7"/>
      <c r="O41" s="7"/>
      <c r="P41" s="7"/>
      <c r="Q41" s="7"/>
      <c r="R41" s="7"/>
      <c r="S41" s="7"/>
      <c r="T41" s="7"/>
      <c r="U41" s="7"/>
      <c r="V41" s="7"/>
      <c r="W41" s="7"/>
      <c r="X41" s="7"/>
      <c r="Y41" s="7"/>
      <c r="Z41" s="7"/>
    </row>
    <row r="42" spans="2:26" ht="11.25">
      <c r="B42" s="7"/>
      <c r="C42" s="7"/>
      <c r="D42" s="7"/>
      <c r="E42" s="7"/>
      <c r="F42" s="7"/>
      <c r="G42" s="7"/>
      <c r="H42" s="7"/>
      <c r="I42" s="7"/>
      <c r="J42" s="7"/>
      <c r="K42" s="7"/>
      <c r="L42" s="7"/>
      <c r="M42" s="7"/>
      <c r="N42" s="7"/>
      <c r="O42" s="7"/>
      <c r="P42" s="7"/>
      <c r="Q42" s="7"/>
      <c r="R42" s="7"/>
      <c r="S42" s="7"/>
      <c r="T42" s="7"/>
      <c r="U42" s="7"/>
      <c r="V42" s="7"/>
      <c r="W42" s="7"/>
      <c r="X42" s="7"/>
      <c r="Y42" s="7"/>
      <c r="Z42" s="7"/>
    </row>
    <row r="43" spans="2:26" ht="11.25">
      <c r="B43" s="7"/>
      <c r="C43" s="7"/>
      <c r="D43" s="7"/>
      <c r="E43" s="7"/>
      <c r="F43" s="7"/>
      <c r="G43" s="7"/>
      <c r="H43" s="7"/>
      <c r="I43" s="7"/>
      <c r="J43" s="7"/>
      <c r="K43" s="7"/>
      <c r="L43" s="7"/>
      <c r="M43" s="7"/>
      <c r="N43" s="7"/>
      <c r="O43" s="7"/>
      <c r="P43" s="7"/>
      <c r="Q43" s="7"/>
      <c r="R43" s="7"/>
      <c r="S43" s="7"/>
      <c r="T43" s="7"/>
      <c r="U43" s="7"/>
      <c r="V43" s="7"/>
      <c r="W43" s="7"/>
      <c r="X43" s="7"/>
      <c r="Y43" s="7"/>
      <c r="Z43" s="7"/>
    </row>
    <row r="44" spans="2:26" ht="11.25">
      <c r="B44" s="7"/>
      <c r="C44" s="7"/>
      <c r="D44" s="7"/>
      <c r="E44" s="7"/>
      <c r="F44" s="7"/>
      <c r="G44" s="7"/>
      <c r="H44" s="7"/>
      <c r="I44" s="7"/>
      <c r="J44" s="7"/>
      <c r="K44" s="7"/>
      <c r="L44" s="7"/>
      <c r="M44" s="7"/>
      <c r="N44" s="7"/>
      <c r="O44" s="7"/>
      <c r="P44" s="7"/>
      <c r="Q44" s="7"/>
      <c r="R44" s="7"/>
      <c r="S44" s="7"/>
      <c r="T44" s="7"/>
      <c r="U44" s="7"/>
      <c r="V44" s="7"/>
      <c r="W44" s="7"/>
      <c r="X44" s="7"/>
      <c r="Y44" s="7"/>
      <c r="Z44" s="7"/>
    </row>
  </sheetData>
  <sheetProtection/>
  <mergeCells count="3">
    <mergeCell ref="B3:B4"/>
    <mergeCell ref="C3:G3"/>
    <mergeCell ref="H3:H4"/>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R55"/>
  <sheetViews>
    <sheetView showGridLines="0" zoomScale="115" zoomScaleNormal="115" zoomScalePageLayoutView="0" workbookViewId="0" topLeftCell="A1">
      <selection activeCell="A1" sqref="A1"/>
    </sheetView>
  </sheetViews>
  <sheetFormatPr defaultColWidth="11.421875" defaultRowHeight="12.75"/>
  <cols>
    <col min="1" max="1" width="4.57421875" style="2" customWidth="1"/>
    <col min="2" max="2" width="36.00390625" style="2" customWidth="1"/>
    <col min="3" max="3" width="15.00390625" style="2" customWidth="1"/>
    <col min="4" max="4" width="16.421875" style="2" customWidth="1"/>
    <col min="5" max="6" width="16.7109375" style="2" customWidth="1"/>
    <col min="7" max="7" width="16.28125" style="2" customWidth="1"/>
    <col min="8" max="9" width="17.00390625" style="2" customWidth="1"/>
    <col min="10" max="10" width="18.00390625" style="2" customWidth="1"/>
    <col min="11" max="11" width="19.28125" style="2" customWidth="1"/>
    <col min="12" max="12" width="16.7109375" style="2" customWidth="1"/>
    <col min="13" max="13" width="18.421875" style="2" customWidth="1"/>
    <col min="14" max="14" width="16.7109375" style="2" customWidth="1"/>
    <col min="15" max="18" width="15.7109375" style="2" customWidth="1"/>
    <col min="19" max="16384" width="11.421875" style="2" customWidth="1"/>
  </cols>
  <sheetData>
    <row r="1" spans="2:6" ht="11.25">
      <c r="B1" s="1" t="s">
        <v>21</v>
      </c>
      <c r="C1" s="1"/>
      <c r="D1" s="1"/>
      <c r="E1" s="1"/>
      <c r="F1" s="1"/>
    </row>
    <row r="2" spans="2:6" ht="12" customHeight="1">
      <c r="B2" s="1"/>
      <c r="C2" s="1"/>
      <c r="D2" s="1"/>
      <c r="E2" s="1"/>
      <c r="F2" s="1"/>
    </row>
    <row r="3" spans="2:14" ht="11.25">
      <c r="B3" s="354" t="s">
        <v>22</v>
      </c>
      <c r="C3" s="354"/>
      <c r="D3" s="354"/>
      <c r="E3" s="354"/>
      <c r="F3" s="354"/>
      <c r="G3" s="354"/>
      <c r="H3" s="354"/>
      <c r="I3" s="354"/>
      <c r="J3" s="354"/>
      <c r="K3" s="354"/>
      <c r="L3" s="354"/>
      <c r="M3" s="354"/>
      <c r="N3" s="354"/>
    </row>
    <row r="4" spans="2:18" ht="11.25">
      <c r="B4" s="355"/>
      <c r="C4" s="302">
        <v>2004</v>
      </c>
      <c r="D4" s="302"/>
      <c r="E4" s="302">
        <v>2005</v>
      </c>
      <c r="F4" s="302"/>
      <c r="G4" s="302">
        <v>2006</v>
      </c>
      <c r="H4" s="302"/>
      <c r="I4" s="302">
        <v>2007</v>
      </c>
      <c r="J4" s="302"/>
      <c r="K4" s="302">
        <v>2008</v>
      </c>
      <c r="L4" s="302"/>
      <c r="M4" s="302">
        <v>2009</v>
      </c>
      <c r="N4" s="302"/>
      <c r="O4" s="302">
        <v>2010</v>
      </c>
      <c r="P4" s="302"/>
      <c r="Q4" s="302">
        <v>2011</v>
      </c>
      <c r="R4" s="302"/>
    </row>
    <row r="5" spans="2:18" ht="33.75" customHeight="1">
      <c r="B5" s="356"/>
      <c r="C5" s="357" t="s">
        <v>28</v>
      </c>
      <c r="D5" s="357" t="s">
        <v>29</v>
      </c>
      <c r="E5" s="357" t="s">
        <v>28</v>
      </c>
      <c r="F5" s="357" t="s">
        <v>29</v>
      </c>
      <c r="G5" s="357" t="s">
        <v>28</v>
      </c>
      <c r="H5" s="357" t="s">
        <v>29</v>
      </c>
      <c r="I5" s="357" t="s">
        <v>28</v>
      </c>
      <c r="J5" s="357" t="s">
        <v>29</v>
      </c>
      <c r="K5" s="357" t="s">
        <v>28</v>
      </c>
      <c r="L5" s="357" t="s">
        <v>29</v>
      </c>
      <c r="M5" s="357" t="s">
        <v>28</v>
      </c>
      <c r="N5" s="357" t="s">
        <v>29</v>
      </c>
      <c r="O5" s="357" t="s">
        <v>28</v>
      </c>
      <c r="P5" s="357" t="s">
        <v>29</v>
      </c>
      <c r="Q5" s="357" t="s">
        <v>28</v>
      </c>
      <c r="R5" s="357" t="s">
        <v>29</v>
      </c>
    </row>
    <row r="6" spans="2:18" ht="12" customHeight="1">
      <c r="B6" s="52" t="s">
        <v>0</v>
      </c>
      <c r="C6" s="358">
        <v>192.397767650795</v>
      </c>
      <c r="D6" s="358">
        <v>199.05326804687002</v>
      </c>
      <c r="E6" s="358">
        <v>200.091259372361</v>
      </c>
      <c r="F6" s="358">
        <v>210.949442453441</v>
      </c>
      <c r="G6" s="358">
        <v>212.21815261658003</v>
      </c>
      <c r="H6" s="358">
        <v>220.08351802795997</v>
      </c>
      <c r="I6" s="358">
        <v>220.80968917624</v>
      </c>
      <c r="J6" s="358">
        <v>231.95615511918004</v>
      </c>
      <c r="K6" s="358">
        <v>228.6064515751939</v>
      </c>
      <c r="L6" s="358">
        <v>244.69592800982005</v>
      </c>
      <c r="M6" s="358">
        <v>233.49543011760693</v>
      </c>
      <c r="N6" s="358">
        <v>254.89979876225692</v>
      </c>
      <c r="O6" s="358">
        <v>240.0986933857023</v>
      </c>
      <c r="P6" s="358">
        <v>264.476207544547</v>
      </c>
      <c r="Q6" s="358">
        <v>251.0477474137569</v>
      </c>
      <c r="R6" s="358">
        <v>274.0441898966464</v>
      </c>
    </row>
    <row r="7" spans="2:18" ht="12" customHeight="1">
      <c r="B7" s="359" t="s">
        <v>30</v>
      </c>
      <c r="C7" s="360">
        <v>142.967710267585</v>
      </c>
      <c r="D7" s="360">
        <v>146.01699621320998</v>
      </c>
      <c r="E7" s="360">
        <v>147.797337596681</v>
      </c>
      <c r="F7" s="360">
        <v>154.198606130841</v>
      </c>
      <c r="G7" s="360">
        <v>157.64299918399004</v>
      </c>
      <c r="H7" s="360">
        <v>160.94506795152998</v>
      </c>
      <c r="I7" s="360">
        <v>162.40172596599996</v>
      </c>
      <c r="J7" s="360">
        <v>170.10120726367003</v>
      </c>
      <c r="K7" s="360">
        <v>169.16223290404386</v>
      </c>
      <c r="L7" s="360">
        <v>177.87649667250005</v>
      </c>
      <c r="M7" s="360">
        <v>174.28715231524697</v>
      </c>
      <c r="N7" s="360">
        <v>185.23411278782692</v>
      </c>
      <c r="O7" s="360">
        <v>179.20384959038228</v>
      </c>
      <c r="P7" s="360">
        <v>191.65103764697696</v>
      </c>
      <c r="Q7" s="360">
        <v>190.2080892283969</v>
      </c>
      <c r="R7" s="360">
        <v>200.11276241322642</v>
      </c>
    </row>
    <row r="8" spans="2:18" ht="12" customHeight="1">
      <c r="B8" s="89" t="s">
        <v>31</v>
      </c>
      <c r="C8" s="361">
        <v>49.43005738321</v>
      </c>
      <c r="D8" s="361">
        <v>53.03627183366</v>
      </c>
      <c r="E8" s="361">
        <v>52.29392177568</v>
      </c>
      <c r="F8" s="361">
        <v>56.7508363226</v>
      </c>
      <c r="G8" s="361">
        <v>54.57515343259</v>
      </c>
      <c r="H8" s="361">
        <v>59.13845007643</v>
      </c>
      <c r="I8" s="361">
        <v>58.40796321023999</v>
      </c>
      <c r="J8" s="361">
        <v>61.85494785551</v>
      </c>
      <c r="K8" s="361">
        <v>59.44421867115001</v>
      </c>
      <c r="L8" s="361">
        <v>66.81943133732</v>
      </c>
      <c r="M8" s="361">
        <v>59.208277802359994</v>
      </c>
      <c r="N8" s="361">
        <v>69.66568597443</v>
      </c>
      <c r="O8" s="361">
        <v>60.89484379532</v>
      </c>
      <c r="P8" s="361">
        <v>72.82516989757</v>
      </c>
      <c r="Q8" s="361">
        <v>60.83965818536</v>
      </c>
      <c r="R8" s="361">
        <v>73.93142748342001</v>
      </c>
    </row>
    <row r="9" spans="2:18" ht="30" customHeight="1">
      <c r="B9" s="362" t="s">
        <v>6</v>
      </c>
      <c r="C9" s="363">
        <v>7.3425212</v>
      </c>
      <c r="D9" s="363">
        <v>3.606913381</v>
      </c>
      <c r="E9" s="363">
        <v>8.72029303</v>
      </c>
      <c r="F9" s="363">
        <v>4.215047914</v>
      </c>
      <c r="G9" s="363">
        <v>10.110512375</v>
      </c>
      <c r="H9" s="363">
        <v>4.753123311</v>
      </c>
      <c r="I9" s="363">
        <v>10.9703927576001</v>
      </c>
      <c r="J9" s="363">
        <v>4.603109685</v>
      </c>
      <c r="K9" s="363">
        <v>12.329773362</v>
      </c>
      <c r="L9" s="363">
        <v>5.683247926</v>
      </c>
      <c r="M9" s="363">
        <v>12.933</v>
      </c>
      <c r="N9" s="363">
        <v>6.1135886532</v>
      </c>
      <c r="O9" s="363">
        <v>10.761</v>
      </c>
      <c r="P9" s="363">
        <v>6.289</v>
      </c>
      <c r="Q9" s="363">
        <v>10.493</v>
      </c>
      <c r="R9" s="363">
        <v>6.357</v>
      </c>
    </row>
    <row r="10" spans="2:18" ht="15" customHeight="1">
      <c r="B10" s="362" t="s">
        <v>32</v>
      </c>
      <c r="C10" s="364">
        <f aca="true" t="shared" si="0" ref="C10:P10">C9/(C9+C6)</f>
        <v>0.036760341352489116</v>
      </c>
      <c r="D10" s="364">
        <f t="shared" si="0"/>
        <v>0.01779783949460125</v>
      </c>
      <c r="E10" s="364">
        <f t="shared" si="0"/>
        <v>0.041761544941712726</v>
      </c>
      <c r="F10" s="364">
        <f t="shared" si="0"/>
        <v>0.019589886355326908</v>
      </c>
      <c r="G10" s="364">
        <f t="shared" si="0"/>
        <v>0.04547552325465051</v>
      </c>
      <c r="H10" s="364">
        <f t="shared" si="0"/>
        <v>0.021140341194806726</v>
      </c>
      <c r="I10" s="364">
        <f t="shared" si="0"/>
        <v>0.047331041848244396</v>
      </c>
      <c r="J10" s="364">
        <f t="shared" si="0"/>
        <v>0.019458589748367623</v>
      </c>
      <c r="K10" s="364">
        <f t="shared" si="0"/>
        <v>0.05117442744532943</v>
      </c>
      <c r="L10" s="364">
        <f t="shared" si="0"/>
        <v>0.022698564705943405</v>
      </c>
      <c r="M10" s="364">
        <f t="shared" si="0"/>
        <v>0.05248176922536</v>
      </c>
      <c r="N10" s="364">
        <f t="shared" si="0"/>
        <v>0.023422509909305746</v>
      </c>
      <c r="O10" s="364">
        <f t="shared" si="0"/>
        <v>0.04289648868961474</v>
      </c>
      <c r="P10" s="364">
        <f t="shared" si="0"/>
        <v>0.023226765569447538</v>
      </c>
      <c r="Q10" s="364">
        <f>Q9/(Q9+Q6)</f>
        <v>0.040119943464870876</v>
      </c>
      <c r="R10" s="364">
        <f>R9/(R9+R6)</f>
        <v>0.022671087816507264</v>
      </c>
    </row>
    <row r="11" spans="7:8" ht="11.25">
      <c r="G11" s="365"/>
      <c r="H11" s="365"/>
    </row>
    <row r="12" spans="2:10" ht="11.25">
      <c r="B12" s="252"/>
      <c r="C12" s="252"/>
      <c r="D12" s="252"/>
      <c r="E12" s="252"/>
      <c r="F12" s="252"/>
      <c r="G12" s="252"/>
      <c r="H12" s="252"/>
      <c r="I12" s="252"/>
      <c r="J12" s="252"/>
    </row>
    <row r="13" spans="2:10" ht="11.25">
      <c r="B13" s="252"/>
      <c r="C13" s="252"/>
      <c r="D13" s="252"/>
      <c r="E13" s="252"/>
      <c r="F13" s="252"/>
      <c r="G13" s="252"/>
      <c r="H13" s="252"/>
      <c r="I13" s="252"/>
      <c r="J13" s="252"/>
    </row>
    <row r="14" spans="2:10" ht="11.25">
      <c r="B14" s="252"/>
      <c r="C14" s="252"/>
      <c r="D14" s="252"/>
      <c r="E14" s="252"/>
      <c r="F14" s="252"/>
      <c r="G14" s="252"/>
      <c r="H14" s="252"/>
      <c r="I14" s="252"/>
      <c r="J14" s="252"/>
    </row>
    <row r="15" spans="2:10" ht="11.25">
      <c r="B15" s="252"/>
      <c r="C15" s="252"/>
      <c r="D15" s="252"/>
      <c r="E15" s="252"/>
      <c r="F15" s="252"/>
      <c r="G15" s="252"/>
      <c r="H15" s="252"/>
      <c r="I15" s="252"/>
      <c r="J15" s="252"/>
    </row>
    <row r="16" spans="2:10" ht="11.25">
      <c r="B16" s="252"/>
      <c r="C16" s="252"/>
      <c r="D16" s="252"/>
      <c r="E16" s="252"/>
      <c r="F16" s="252"/>
      <c r="G16" s="252"/>
      <c r="H16" s="252"/>
      <c r="I16" s="252"/>
      <c r="J16" s="252"/>
    </row>
    <row r="20" spans="3:18" ht="11.25">
      <c r="C20" s="144"/>
      <c r="D20" s="7"/>
      <c r="E20" s="7"/>
      <c r="F20" s="366"/>
      <c r="G20" s="7"/>
      <c r="H20" s="366"/>
      <c r="I20" s="7"/>
      <c r="J20" s="366"/>
      <c r="L20" s="367"/>
      <c r="N20" s="367"/>
      <c r="P20" s="367"/>
      <c r="R20" s="367"/>
    </row>
    <row r="21" spans="3:18" ht="11.25">
      <c r="C21" s="7"/>
      <c r="D21" s="368"/>
      <c r="E21" s="47"/>
      <c r="F21" s="369"/>
      <c r="G21" s="140"/>
      <c r="H21" s="370"/>
      <c r="I21" s="140"/>
      <c r="J21" s="369"/>
      <c r="N21" s="371"/>
      <c r="O21" s="107"/>
      <c r="P21" s="371"/>
      <c r="Q21" s="107"/>
      <c r="R21" s="371"/>
    </row>
    <row r="22" spans="3:18" ht="11.25">
      <c r="C22" s="368"/>
      <c r="D22" s="7"/>
      <c r="E22" s="47"/>
      <c r="F22" s="369"/>
      <c r="G22" s="47"/>
      <c r="H22" s="369"/>
      <c r="I22" s="47"/>
      <c r="J22" s="369"/>
      <c r="K22" s="107"/>
      <c r="L22" s="371"/>
      <c r="M22" s="107"/>
      <c r="N22" s="371"/>
      <c r="O22" s="107"/>
      <c r="P22" s="371"/>
      <c r="Q22" s="107"/>
      <c r="R22" s="371"/>
    </row>
    <row r="23" spans="5:18" ht="11.25">
      <c r="E23" s="107"/>
      <c r="F23" s="371"/>
      <c r="G23" s="107"/>
      <c r="H23" s="371"/>
      <c r="I23" s="107"/>
      <c r="J23" s="371"/>
      <c r="K23" s="107"/>
      <c r="L23" s="371"/>
      <c r="M23" s="107"/>
      <c r="N23" s="371"/>
      <c r="O23" s="107"/>
      <c r="P23" s="371"/>
      <c r="Q23" s="107"/>
      <c r="R23" s="371"/>
    </row>
    <row r="24" spans="2:10" ht="11.25">
      <c r="B24" s="367"/>
      <c r="C24" s="372"/>
      <c r="D24" s="372"/>
      <c r="E24" s="373"/>
      <c r="F24" s="372"/>
      <c r="G24" s="345"/>
      <c r="H24" s="345"/>
      <c r="I24" s="345"/>
      <c r="J24" s="345"/>
    </row>
    <row r="25" spans="2:10" ht="11.25">
      <c r="B25" s="367"/>
      <c r="C25" s="372"/>
      <c r="D25" s="372"/>
      <c r="E25" s="373"/>
      <c r="F25" s="372"/>
      <c r="G25" s="345"/>
      <c r="H25" s="345"/>
      <c r="I25" s="345"/>
      <c r="J25" s="345"/>
    </row>
    <row r="26" spans="2:10" ht="11.25">
      <c r="B26" s="367"/>
      <c r="C26" s="372"/>
      <c r="D26" s="372"/>
      <c r="E26" s="373"/>
      <c r="F26" s="372"/>
      <c r="G26" s="345"/>
      <c r="H26" s="345"/>
      <c r="I26" s="345"/>
      <c r="J26" s="345"/>
    </row>
    <row r="27" spans="2:10" ht="11.25">
      <c r="B27" s="367"/>
      <c r="C27" s="372"/>
      <c r="D27" s="372"/>
      <c r="E27" s="373"/>
      <c r="F27" s="372"/>
      <c r="G27" s="345"/>
      <c r="H27" s="345"/>
      <c r="I27" s="345"/>
      <c r="J27" s="345"/>
    </row>
    <row r="28" spans="2:10" ht="11.25">
      <c r="B28" s="367"/>
      <c r="C28" s="372"/>
      <c r="D28" s="372"/>
      <c r="E28" s="373"/>
      <c r="F28" s="372"/>
      <c r="G28" s="345"/>
      <c r="H28" s="345"/>
      <c r="I28" s="345"/>
      <c r="J28" s="345"/>
    </row>
    <row r="29" spans="2:10" ht="11.25">
      <c r="B29" s="367"/>
      <c r="C29" s="372"/>
      <c r="D29" s="372"/>
      <c r="E29" s="373"/>
      <c r="F29" s="372"/>
      <c r="G29" s="345"/>
      <c r="H29" s="345"/>
      <c r="I29" s="345"/>
      <c r="J29" s="345"/>
    </row>
    <row r="30" spans="2:10" ht="11.25">
      <c r="B30" s="367"/>
      <c r="C30" s="372"/>
      <c r="D30" s="372"/>
      <c r="E30" s="373"/>
      <c r="F30" s="372"/>
      <c r="G30" s="345"/>
      <c r="H30" s="345"/>
      <c r="I30" s="345"/>
      <c r="J30" s="345"/>
    </row>
    <row r="31" spans="2:10" ht="11.25">
      <c r="B31" s="367"/>
      <c r="C31" s="372"/>
      <c r="D31" s="372"/>
      <c r="E31" s="373"/>
      <c r="F31" s="372"/>
      <c r="G31" s="345"/>
      <c r="H31" s="345"/>
      <c r="I31" s="345"/>
      <c r="J31" s="345"/>
    </row>
    <row r="32" spans="2:10" ht="11.25">
      <c r="B32" s="367"/>
      <c r="C32" s="372"/>
      <c r="D32" s="372"/>
      <c r="E32" s="373"/>
      <c r="F32" s="372"/>
      <c r="G32" s="345"/>
      <c r="H32" s="345"/>
      <c r="I32" s="345"/>
      <c r="J32" s="345"/>
    </row>
    <row r="33" spans="2:10" ht="11.25">
      <c r="B33" s="367"/>
      <c r="C33" s="372"/>
      <c r="D33" s="372"/>
      <c r="E33" s="373"/>
      <c r="F33" s="372"/>
      <c r="G33" s="345"/>
      <c r="H33" s="345"/>
      <c r="I33" s="345"/>
      <c r="J33" s="345"/>
    </row>
    <row r="34" spans="2:10" ht="11.25">
      <c r="B34" s="367"/>
      <c r="C34" s="372"/>
      <c r="D34" s="372"/>
      <c r="E34" s="373"/>
      <c r="F34" s="372"/>
      <c r="G34" s="345"/>
      <c r="H34" s="345"/>
      <c r="I34" s="345"/>
      <c r="J34" s="345"/>
    </row>
    <row r="35" spans="2:10" ht="11.25">
      <c r="B35" s="367"/>
      <c r="C35" s="372"/>
      <c r="D35" s="372"/>
      <c r="E35" s="373"/>
      <c r="F35" s="372"/>
      <c r="G35" s="345"/>
      <c r="H35" s="345"/>
      <c r="I35" s="345"/>
      <c r="J35" s="345"/>
    </row>
    <row r="36" spans="2:10" ht="11.25">
      <c r="B36" s="367"/>
      <c r="C36" s="372"/>
      <c r="D36" s="372"/>
      <c r="E36" s="373"/>
      <c r="F36" s="372"/>
      <c r="G36" s="345"/>
      <c r="H36" s="345"/>
      <c r="I36" s="345"/>
      <c r="J36" s="345"/>
    </row>
    <row r="37" spans="2:10" ht="11.25">
      <c r="B37" s="367"/>
      <c r="C37" s="372"/>
      <c r="D37" s="372"/>
      <c r="E37" s="373"/>
      <c r="F37" s="372"/>
      <c r="G37" s="345"/>
      <c r="H37" s="345"/>
      <c r="I37" s="345"/>
      <c r="J37" s="345"/>
    </row>
    <row r="38" spans="2:10" ht="11.25">
      <c r="B38" s="367"/>
      <c r="C38" s="372"/>
      <c r="D38" s="372"/>
      <c r="E38" s="373"/>
      <c r="F38" s="372"/>
      <c r="G38" s="345"/>
      <c r="H38" s="345"/>
      <c r="I38" s="345"/>
      <c r="J38" s="345"/>
    </row>
    <row r="43" spans="3:5" ht="11.25">
      <c r="C43" s="78"/>
      <c r="D43" s="78"/>
      <c r="E43" s="78"/>
    </row>
    <row r="44" spans="2:8" ht="11.25">
      <c r="B44" s="367"/>
      <c r="C44" s="373"/>
      <c r="D44" s="373"/>
      <c r="E44" s="373"/>
      <c r="F44" s="345"/>
      <c r="G44" s="345"/>
      <c r="H44" s="345"/>
    </row>
    <row r="45" spans="2:8" ht="11.25">
      <c r="B45" s="367"/>
      <c r="C45" s="372"/>
      <c r="D45" s="372"/>
      <c r="E45" s="372"/>
      <c r="F45" s="345"/>
      <c r="G45" s="345"/>
      <c r="H45" s="345"/>
    </row>
    <row r="46" spans="2:8" ht="11.25">
      <c r="B46" s="367"/>
      <c r="C46" s="373"/>
      <c r="D46" s="373"/>
      <c r="E46" s="373"/>
      <c r="F46" s="345"/>
      <c r="G46" s="345"/>
      <c r="H46" s="345"/>
    </row>
    <row r="47" spans="2:8" ht="11.25">
      <c r="B47" s="367"/>
      <c r="C47" s="372"/>
      <c r="D47" s="372"/>
      <c r="E47" s="372"/>
      <c r="F47" s="345"/>
      <c r="G47" s="345"/>
      <c r="H47" s="345"/>
    </row>
    <row r="48" spans="2:8" ht="11.25">
      <c r="B48" s="367"/>
      <c r="C48" s="373"/>
      <c r="D48" s="373"/>
      <c r="E48" s="373"/>
      <c r="F48" s="345"/>
      <c r="G48" s="345"/>
      <c r="H48" s="345"/>
    </row>
    <row r="49" spans="2:8" ht="11.25">
      <c r="B49" s="367"/>
      <c r="C49" s="372"/>
      <c r="D49" s="372"/>
      <c r="E49" s="372"/>
      <c r="F49" s="345"/>
      <c r="G49" s="345"/>
      <c r="H49" s="345"/>
    </row>
    <row r="50" spans="2:8" ht="11.25">
      <c r="B50" s="367"/>
      <c r="C50" s="373"/>
      <c r="D50" s="373"/>
      <c r="E50" s="373"/>
      <c r="F50" s="345"/>
      <c r="G50" s="345"/>
      <c r="H50" s="345"/>
    </row>
    <row r="51" spans="2:8" ht="11.25">
      <c r="B51" s="367"/>
      <c r="C51" s="372"/>
      <c r="D51" s="372"/>
      <c r="E51" s="372"/>
      <c r="F51" s="345"/>
      <c r="G51" s="345"/>
      <c r="H51" s="345"/>
    </row>
    <row r="52" spans="2:8" ht="11.25">
      <c r="B52" s="367"/>
      <c r="C52" s="373"/>
      <c r="D52" s="373"/>
      <c r="E52" s="373"/>
      <c r="F52" s="345"/>
      <c r="G52" s="345"/>
      <c r="H52" s="345"/>
    </row>
    <row r="53" spans="2:8" ht="11.25">
      <c r="B53" s="367"/>
      <c r="C53" s="372"/>
      <c r="D53" s="372"/>
      <c r="E53" s="372"/>
      <c r="F53" s="345"/>
      <c r="G53" s="345"/>
      <c r="H53" s="345"/>
    </row>
    <row r="54" spans="2:8" ht="11.25">
      <c r="B54" s="367"/>
      <c r="C54" s="373"/>
      <c r="D54" s="373"/>
      <c r="E54" s="373"/>
      <c r="F54" s="345"/>
      <c r="G54" s="345"/>
      <c r="H54" s="345"/>
    </row>
    <row r="55" spans="2:8" ht="11.25">
      <c r="B55" s="367"/>
      <c r="C55" s="372"/>
      <c r="D55" s="372"/>
      <c r="E55" s="372"/>
      <c r="F55" s="345"/>
      <c r="G55" s="345"/>
      <c r="H55" s="345"/>
    </row>
  </sheetData>
  <sheetProtection/>
  <mergeCells count="13">
    <mergeCell ref="I4:J4"/>
    <mergeCell ref="C4:D4"/>
    <mergeCell ref="E4:F4"/>
    <mergeCell ref="Q4:R4"/>
    <mergeCell ref="B14:J14"/>
    <mergeCell ref="B15:J15"/>
    <mergeCell ref="B16:J16"/>
    <mergeCell ref="K4:L4"/>
    <mergeCell ref="O4:P4"/>
    <mergeCell ref="M4:N4"/>
    <mergeCell ref="B12:J12"/>
    <mergeCell ref="B13:J13"/>
    <mergeCell ref="G4:H4"/>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V56"/>
  <sheetViews>
    <sheetView showGridLines="0" zoomScalePageLayoutView="0" workbookViewId="0" topLeftCell="A1">
      <selection activeCell="A1" sqref="A1"/>
    </sheetView>
  </sheetViews>
  <sheetFormatPr defaultColWidth="11.421875" defaultRowHeight="12.75"/>
  <cols>
    <col min="1" max="1" width="3.7109375" style="2" customWidth="1"/>
    <col min="2" max="2" width="4.140625" style="2" customWidth="1"/>
    <col min="3" max="3" width="8.57421875" style="2" customWidth="1"/>
    <col min="4" max="4" width="9.57421875" style="2" customWidth="1"/>
    <col min="5" max="5" width="7.00390625" style="2" customWidth="1"/>
    <col min="6" max="6" width="5.140625" style="2" customWidth="1"/>
    <col min="7" max="14" width="7.421875" style="2" customWidth="1"/>
    <col min="15" max="15" width="4.57421875" style="2" customWidth="1"/>
    <col min="16" max="16" width="5.7109375" style="2" customWidth="1"/>
    <col min="17" max="20" width="7.57421875" style="2" customWidth="1"/>
    <col min="21" max="21" width="11.421875" style="2" customWidth="1"/>
    <col min="22" max="22" width="15.57421875" style="148" bestFit="1" customWidth="1"/>
    <col min="23" max="16384" width="11.421875" style="2" customWidth="1"/>
  </cols>
  <sheetData>
    <row r="1" ht="15" customHeight="1">
      <c r="B1" s="1" t="s">
        <v>33</v>
      </c>
    </row>
    <row r="2" ht="15" customHeight="1"/>
    <row r="3" spans="2:20" ht="15" customHeight="1">
      <c r="B3" s="149"/>
      <c r="C3" s="149"/>
      <c r="D3" s="149"/>
      <c r="E3" s="149"/>
      <c r="F3" s="149"/>
      <c r="G3" s="299" t="s">
        <v>180</v>
      </c>
      <c r="H3" s="300"/>
      <c r="I3" s="300"/>
      <c r="J3" s="300"/>
      <c r="K3" s="300"/>
      <c r="L3" s="300"/>
      <c r="M3" s="300"/>
      <c r="N3" s="301"/>
      <c r="O3" s="37" t="s">
        <v>34</v>
      </c>
      <c r="P3" s="37"/>
      <c r="Q3" s="302" t="s">
        <v>191</v>
      </c>
      <c r="R3" s="302"/>
      <c r="S3" s="302"/>
      <c r="T3" s="302"/>
    </row>
    <row r="4" spans="2:22" s="1" customFormat="1" ht="81">
      <c r="B4" s="149"/>
      <c r="C4" s="149"/>
      <c r="D4" s="149"/>
      <c r="E4" s="149"/>
      <c r="F4" s="149"/>
      <c r="G4" s="303" t="s">
        <v>35</v>
      </c>
      <c r="H4" s="303" t="s">
        <v>36</v>
      </c>
      <c r="I4" s="303" t="s">
        <v>37</v>
      </c>
      <c r="J4" s="303" t="s">
        <v>38</v>
      </c>
      <c r="K4" s="303" t="s">
        <v>39</v>
      </c>
      <c r="L4" s="303" t="s">
        <v>40</v>
      </c>
      <c r="M4" s="303" t="s">
        <v>132</v>
      </c>
      <c r="N4" s="303" t="s">
        <v>190</v>
      </c>
      <c r="O4" s="36" t="s">
        <v>131</v>
      </c>
      <c r="P4" s="36" t="s">
        <v>188</v>
      </c>
      <c r="Q4" s="304" t="s">
        <v>172</v>
      </c>
      <c r="R4" s="304" t="s">
        <v>41</v>
      </c>
      <c r="S4" s="305" t="s">
        <v>42</v>
      </c>
      <c r="T4" s="304" t="s">
        <v>185</v>
      </c>
      <c r="V4" s="306"/>
    </row>
    <row r="5" spans="2:22" ht="45.75" customHeight="1">
      <c r="B5" s="307" t="s">
        <v>213</v>
      </c>
      <c r="C5" s="307"/>
      <c r="D5" s="307"/>
      <c r="E5" s="307"/>
      <c r="F5" s="307"/>
      <c r="G5" s="308">
        <f aca="true" t="shared" si="0" ref="G5:N5">SUM(G6:G9)</f>
        <v>2057.1158225987547</v>
      </c>
      <c r="H5" s="308">
        <f t="shared" si="0"/>
        <v>2489.041</v>
      </c>
      <c r="I5" s="308">
        <f t="shared" si="0"/>
        <v>2772.619</v>
      </c>
      <c r="J5" s="308">
        <f t="shared" si="0"/>
        <v>2888.3940000000002</v>
      </c>
      <c r="K5" s="308">
        <f t="shared" si="0"/>
        <v>2911.964</v>
      </c>
      <c r="L5" s="308">
        <f t="shared" si="0"/>
        <v>2938.7867</v>
      </c>
      <c r="M5" s="308">
        <f t="shared" si="0"/>
        <v>2946.0470000000005</v>
      </c>
      <c r="N5" s="308">
        <f t="shared" si="0"/>
        <v>2956.8779999999997</v>
      </c>
      <c r="O5" s="309">
        <f aca="true" t="shared" si="1" ref="O5:P8">M5/L5-1</f>
        <v>0.002470509343192706</v>
      </c>
      <c r="P5" s="310">
        <f t="shared" si="1"/>
        <v>0.003676451869233377</v>
      </c>
      <c r="Q5" s="308"/>
      <c r="R5" s="308"/>
      <c r="S5" s="311"/>
      <c r="T5" s="308"/>
      <c r="V5" s="111"/>
    </row>
    <row r="6" spans="2:22" ht="15" customHeight="1">
      <c r="B6" s="312"/>
      <c r="C6" s="313" t="s">
        <v>7</v>
      </c>
      <c r="D6" s="314"/>
      <c r="E6" s="314"/>
      <c r="F6" s="314"/>
      <c r="G6" s="311">
        <v>1235</v>
      </c>
      <c r="H6" s="315">
        <v>1671.502</v>
      </c>
      <c r="I6" s="315">
        <v>1876</v>
      </c>
      <c r="J6" s="315">
        <v>1994</v>
      </c>
      <c r="K6" s="315">
        <v>2049</v>
      </c>
      <c r="L6" s="315">
        <v>2082.039</v>
      </c>
      <c r="M6" s="315">
        <v>2125.208</v>
      </c>
      <c r="N6" s="315">
        <v>2149.216</v>
      </c>
      <c r="O6" s="316">
        <f t="shared" si="1"/>
        <v>0.020734001620526632</v>
      </c>
      <c r="P6" s="317">
        <f t="shared" si="1"/>
        <v>0.011296776597867098</v>
      </c>
      <c r="Q6" s="318">
        <v>0.9966424966127183</v>
      </c>
      <c r="R6" s="319" t="s">
        <v>43</v>
      </c>
      <c r="S6" s="318">
        <v>0.003357503387281688</v>
      </c>
      <c r="T6" s="315" t="s">
        <v>43</v>
      </c>
      <c r="V6" s="43"/>
    </row>
    <row r="7" spans="2:22" ht="44.25" customHeight="1">
      <c r="B7" s="312"/>
      <c r="C7" s="320" t="s">
        <v>184</v>
      </c>
      <c r="D7" s="314"/>
      <c r="E7" s="314"/>
      <c r="F7" s="314"/>
      <c r="G7" s="315">
        <v>822.1158225987547</v>
      </c>
      <c r="H7" s="315">
        <v>817.539</v>
      </c>
      <c r="I7" s="315">
        <v>815.622</v>
      </c>
      <c r="J7" s="315">
        <v>818.895</v>
      </c>
      <c r="K7" s="315">
        <v>790.678</v>
      </c>
      <c r="L7" s="315">
        <v>784.839</v>
      </c>
      <c r="M7" s="315">
        <v>742.732</v>
      </c>
      <c r="N7" s="315">
        <v>730.546</v>
      </c>
      <c r="O7" s="316">
        <f t="shared" si="1"/>
        <v>-0.05365049392295751</v>
      </c>
      <c r="P7" s="317">
        <f t="shared" si="1"/>
        <v>-0.01640699471680218</v>
      </c>
      <c r="Q7" s="318">
        <v>0.658010583864671</v>
      </c>
      <c r="R7" s="319" t="s">
        <v>43</v>
      </c>
      <c r="S7" s="318">
        <v>0.3419894161353289</v>
      </c>
      <c r="T7" s="315" t="s">
        <v>43</v>
      </c>
      <c r="V7" s="43"/>
    </row>
    <row r="8" spans="2:22" ht="15" customHeight="1">
      <c r="B8" s="312"/>
      <c r="C8" s="320" t="s">
        <v>1</v>
      </c>
      <c r="D8" s="320"/>
      <c r="E8" s="320"/>
      <c r="F8" s="320"/>
      <c r="G8" s="321" t="s">
        <v>20</v>
      </c>
      <c r="H8" s="321" t="s">
        <v>20</v>
      </c>
      <c r="I8" s="315">
        <v>80.302</v>
      </c>
      <c r="J8" s="315">
        <v>74.704</v>
      </c>
      <c r="K8" s="315">
        <v>71.453</v>
      </c>
      <c r="L8" s="315">
        <v>70.2487</v>
      </c>
      <c r="M8" s="315">
        <v>70.298</v>
      </c>
      <c r="N8" s="315">
        <v>69.662</v>
      </c>
      <c r="O8" s="316">
        <f t="shared" si="1"/>
        <v>0.0007017923463352727</v>
      </c>
      <c r="P8" s="317">
        <f t="shared" si="1"/>
        <v>-0.009047199066829714</v>
      </c>
      <c r="Q8" s="318">
        <v>0.04140602786465738</v>
      </c>
      <c r="R8" s="319"/>
      <c r="S8" s="318">
        <v>0.9585939721353426</v>
      </c>
      <c r="T8" s="315" t="s">
        <v>43</v>
      </c>
      <c r="V8" s="43"/>
    </row>
    <row r="9" spans="2:22" ht="15" customHeight="1">
      <c r="B9" s="312"/>
      <c r="C9" s="313" t="s">
        <v>143</v>
      </c>
      <c r="D9" s="314"/>
      <c r="E9" s="314"/>
      <c r="F9" s="314"/>
      <c r="G9" s="322" t="s">
        <v>20</v>
      </c>
      <c r="H9" s="322" t="s">
        <v>20</v>
      </c>
      <c r="I9" s="323">
        <v>0.695</v>
      </c>
      <c r="J9" s="323">
        <v>0.795</v>
      </c>
      <c r="K9" s="323">
        <v>0.833</v>
      </c>
      <c r="L9" s="323">
        <v>1.66</v>
      </c>
      <c r="M9" s="323">
        <v>7.809</v>
      </c>
      <c r="N9" s="323">
        <v>7.454</v>
      </c>
      <c r="O9" s="316" t="s">
        <v>45</v>
      </c>
      <c r="P9" s="317">
        <f>N9/M9-1</f>
        <v>-0.045460366244077455</v>
      </c>
      <c r="Q9" s="316">
        <v>0</v>
      </c>
      <c r="R9" s="315" t="s">
        <v>43</v>
      </c>
      <c r="S9" s="324">
        <v>1</v>
      </c>
      <c r="T9" s="315" t="s">
        <v>43</v>
      </c>
      <c r="V9" s="43"/>
    </row>
    <row r="10" spans="2:20" ht="11.25">
      <c r="B10" s="312"/>
      <c r="C10" s="313"/>
      <c r="D10" s="313"/>
      <c r="E10" s="313"/>
      <c r="F10" s="313"/>
      <c r="G10" s="325"/>
      <c r="H10" s="325"/>
      <c r="I10" s="315"/>
      <c r="J10" s="323"/>
      <c r="K10" s="323"/>
      <c r="L10" s="323"/>
      <c r="M10" s="323"/>
      <c r="N10" s="323"/>
      <c r="O10" s="316"/>
      <c r="P10" s="317"/>
      <c r="Q10" s="318"/>
      <c r="R10" s="318"/>
      <c r="S10" s="318"/>
      <c r="T10" s="315"/>
    </row>
    <row r="11" spans="2:22" ht="30" customHeight="1">
      <c r="B11" s="326" t="s">
        <v>214</v>
      </c>
      <c r="C11" s="113"/>
      <c r="D11" s="113"/>
      <c r="E11" s="113"/>
      <c r="F11" s="113"/>
      <c r="G11" s="311"/>
      <c r="H11" s="311"/>
      <c r="I11" s="311"/>
      <c r="J11" s="311"/>
      <c r="K11" s="311"/>
      <c r="L11" s="311"/>
      <c r="M11" s="311"/>
      <c r="N11" s="311"/>
      <c r="O11" s="316"/>
      <c r="P11" s="317"/>
      <c r="Q11" s="311"/>
      <c r="R11" s="311"/>
      <c r="S11" s="311"/>
      <c r="T11" s="311"/>
      <c r="V11" s="43"/>
    </row>
    <row r="12" spans="2:22" ht="15" customHeight="1">
      <c r="B12" s="327" t="s">
        <v>15</v>
      </c>
      <c r="C12" s="313"/>
      <c r="D12" s="313"/>
      <c r="E12" s="313"/>
      <c r="F12" s="313"/>
      <c r="G12" s="308">
        <f aca="true" t="shared" si="2" ref="G12:L12">SUM(G13:G14)</f>
        <v>740</v>
      </c>
      <c r="H12" s="308">
        <f t="shared" si="2"/>
        <v>807.885</v>
      </c>
      <c r="I12" s="308">
        <f t="shared" si="2"/>
        <v>1191.7</v>
      </c>
      <c r="J12" s="308">
        <f t="shared" si="2"/>
        <v>1287.4</v>
      </c>
      <c r="K12" s="308">
        <f t="shared" si="2"/>
        <v>1320.2</v>
      </c>
      <c r="L12" s="308">
        <f t="shared" si="2"/>
        <v>1343.452</v>
      </c>
      <c r="M12" s="308">
        <f>SUM(M13:M14)</f>
        <v>1377.649</v>
      </c>
      <c r="N12" s="308">
        <f>SUM(N13:N14)</f>
        <v>1399.1689999999999</v>
      </c>
      <c r="O12" s="309">
        <f aca="true" t="shared" si="3" ref="O12:P14">M12/L12-1</f>
        <v>0.02545457522859018</v>
      </c>
      <c r="P12" s="328">
        <f t="shared" si="3"/>
        <v>0.015620814881003753</v>
      </c>
      <c r="Q12" s="308"/>
      <c r="R12" s="308"/>
      <c r="S12" s="311"/>
      <c r="T12" s="308"/>
      <c r="V12" s="111"/>
    </row>
    <row r="13" spans="2:22" ht="15" customHeight="1">
      <c r="B13" s="312"/>
      <c r="C13" s="313" t="s">
        <v>154</v>
      </c>
      <c r="D13" s="313"/>
      <c r="E13" s="313"/>
      <c r="F13" s="313"/>
      <c r="G13" s="311">
        <v>740</v>
      </c>
      <c r="H13" s="323">
        <v>807.885</v>
      </c>
      <c r="I13" s="323">
        <v>940</v>
      </c>
      <c r="J13" s="323">
        <v>1037</v>
      </c>
      <c r="K13" s="323">
        <v>1068</v>
      </c>
      <c r="L13" s="323">
        <v>1083.452</v>
      </c>
      <c r="M13" s="323">
        <v>1116.649</v>
      </c>
      <c r="N13" s="323">
        <v>1135.569</v>
      </c>
      <c r="O13" s="316">
        <f t="shared" si="3"/>
        <v>0.030640028353817073</v>
      </c>
      <c r="P13" s="317">
        <f t="shared" si="3"/>
        <v>0.016943551644249988</v>
      </c>
      <c r="Q13" s="318">
        <v>0.7925542173130827</v>
      </c>
      <c r="R13" s="319" t="s">
        <v>43</v>
      </c>
      <c r="S13" s="318">
        <v>0.2074457826869173</v>
      </c>
      <c r="T13" s="315" t="s">
        <v>43</v>
      </c>
      <c r="V13" s="43"/>
    </row>
    <row r="14" spans="2:22" ht="15" customHeight="1">
      <c r="B14" s="312"/>
      <c r="C14" s="320" t="s">
        <v>156</v>
      </c>
      <c r="D14" s="320"/>
      <c r="E14" s="320"/>
      <c r="F14" s="320"/>
      <c r="G14" s="325" t="s">
        <v>20</v>
      </c>
      <c r="H14" s="325" t="s">
        <v>20</v>
      </c>
      <c r="I14" s="323">
        <v>251.7</v>
      </c>
      <c r="J14" s="323">
        <v>250.4</v>
      </c>
      <c r="K14" s="323">
        <v>252.2</v>
      </c>
      <c r="L14" s="323">
        <v>260</v>
      </c>
      <c r="M14" s="323">
        <v>261</v>
      </c>
      <c r="N14" s="323">
        <v>263.6</v>
      </c>
      <c r="O14" s="316">
        <f t="shared" si="3"/>
        <v>0.0038461538461538325</v>
      </c>
      <c r="P14" s="317">
        <f t="shared" si="3"/>
        <v>0.009961685823754785</v>
      </c>
      <c r="Q14" s="316">
        <v>1</v>
      </c>
      <c r="R14" s="319" t="s">
        <v>43</v>
      </c>
      <c r="S14" s="324">
        <v>0</v>
      </c>
      <c r="T14" s="315" t="s">
        <v>43</v>
      </c>
      <c r="V14" s="43"/>
    </row>
    <row r="15" spans="2:22" ht="15" customHeight="1">
      <c r="B15" s="327" t="s">
        <v>16</v>
      </c>
      <c r="C15" s="313"/>
      <c r="D15" s="313"/>
      <c r="E15" s="313"/>
      <c r="F15" s="313"/>
      <c r="G15" s="329"/>
      <c r="H15" s="329"/>
      <c r="I15" s="329"/>
      <c r="J15" s="329"/>
      <c r="K15" s="329"/>
      <c r="L15" s="329"/>
      <c r="M15" s="329"/>
      <c r="N15" s="329"/>
      <c r="O15" s="316"/>
      <c r="P15" s="330"/>
      <c r="Q15" s="311"/>
      <c r="R15" s="311"/>
      <c r="S15" s="311"/>
      <c r="T15" s="311"/>
      <c r="V15" s="43"/>
    </row>
    <row r="16" spans="2:22" ht="15" customHeight="1">
      <c r="B16" s="312"/>
      <c r="C16" s="313" t="s">
        <v>147</v>
      </c>
      <c r="D16" s="313"/>
      <c r="E16" s="313"/>
      <c r="F16" s="313"/>
      <c r="G16" s="311" t="s">
        <v>44</v>
      </c>
      <c r="H16" s="323">
        <v>101.839</v>
      </c>
      <c r="I16" s="323">
        <v>201.367</v>
      </c>
      <c r="J16" s="323">
        <v>334</v>
      </c>
      <c r="K16" s="323">
        <v>444</v>
      </c>
      <c r="L16" s="323">
        <v>557</v>
      </c>
      <c r="M16" s="323">
        <v>690</v>
      </c>
      <c r="N16" s="323">
        <v>964</v>
      </c>
      <c r="O16" s="316">
        <f>M16/L16-1</f>
        <v>0.23877917414721717</v>
      </c>
      <c r="P16" s="317">
        <f>N16/M16-1</f>
        <v>0.3971014492753624</v>
      </c>
      <c r="Q16" s="315" t="s">
        <v>43</v>
      </c>
      <c r="R16" s="315" t="s">
        <v>43</v>
      </c>
      <c r="S16" s="315" t="s">
        <v>43</v>
      </c>
      <c r="T16" s="316">
        <v>1</v>
      </c>
      <c r="V16" s="43"/>
    </row>
    <row r="17" spans="2:22" ht="15" customHeight="1">
      <c r="B17" s="312"/>
      <c r="C17" s="313" t="s">
        <v>10</v>
      </c>
      <c r="D17" s="313"/>
      <c r="E17" s="313"/>
      <c r="F17" s="313"/>
      <c r="G17" s="325" t="s">
        <v>20</v>
      </c>
      <c r="H17" s="325" t="s">
        <v>20</v>
      </c>
      <c r="I17" s="325" t="s">
        <v>20</v>
      </c>
      <c r="J17" s="325" t="s">
        <v>20</v>
      </c>
      <c r="K17" s="322" t="s">
        <v>20</v>
      </c>
      <c r="L17" s="322" t="s">
        <v>20</v>
      </c>
      <c r="M17" s="322" t="s">
        <v>20</v>
      </c>
      <c r="N17" s="322" t="s">
        <v>20</v>
      </c>
      <c r="O17" s="331" t="s">
        <v>43</v>
      </c>
      <c r="P17" s="331" t="s">
        <v>43</v>
      </c>
      <c r="Q17" s="315" t="s">
        <v>20</v>
      </c>
      <c r="R17" s="315" t="s">
        <v>20</v>
      </c>
      <c r="S17" s="315" t="s">
        <v>20</v>
      </c>
      <c r="T17" s="315" t="s">
        <v>43</v>
      </c>
      <c r="V17" s="298"/>
    </row>
    <row r="18" spans="2:22" ht="30" customHeight="1">
      <c r="B18" s="312"/>
      <c r="C18" s="313" t="s">
        <v>9</v>
      </c>
      <c r="D18" s="313"/>
      <c r="E18" s="313"/>
      <c r="F18" s="313"/>
      <c r="G18" s="325" t="s">
        <v>2</v>
      </c>
      <c r="H18" s="332" t="s">
        <v>2</v>
      </c>
      <c r="I18" s="332" t="s">
        <v>2</v>
      </c>
      <c r="J18" s="332" t="s">
        <v>2</v>
      </c>
      <c r="K18" s="333" t="s">
        <v>51</v>
      </c>
      <c r="L18" s="333" t="s">
        <v>51</v>
      </c>
      <c r="M18" s="333" t="s">
        <v>133</v>
      </c>
      <c r="N18" s="333" t="s">
        <v>133</v>
      </c>
      <c r="O18" s="331" t="s">
        <v>43</v>
      </c>
      <c r="P18" s="331" t="s">
        <v>43</v>
      </c>
      <c r="Q18" s="318">
        <v>0.7336918974411952</v>
      </c>
      <c r="R18" s="318">
        <v>0.2663081025588047</v>
      </c>
      <c r="S18" s="318">
        <v>0</v>
      </c>
      <c r="T18" s="315" t="s">
        <v>43</v>
      </c>
      <c r="V18" s="334"/>
    </row>
    <row r="19" spans="2:22" ht="30" customHeight="1">
      <c r="B19" s="312"/>
      <c r="C19" s="313" t="s">
        <v>8</v>
      </c>
      <c r="D19" s="313"/>
      <c r="E19" s="313"/>
      <c r="F19" s="313"/>
      <c r="G19" s="325" t="s">
        <v>2</v>
      </c>
      <c r="H19" s="333" t="s">
        <v>46</v>
      </c>
      <c r="I19" s="333" t="s">
        <v>47</v>
      </c>
      <c r="J19" s="333" t="s">
        <v>48</v>
      </c>
      <c r="K19" s="333" t="s">
        <v>49</v>
      </c>
      <c r="L19" s="333" t="s">
        <v>50</v>
      </c>
      <c r="M19" s="333" t="s">
        <v>205</v>
      </c>
      <c r="N19" s="333" t="s">
        <v>205</v>
      </c>
      <c r="O19" s="331" t="s">
        <v>43</v>
      </c>
      <c r="P19" s="331" t="s">
        <v>43</v>
      </c>
      <c r="Q19" s="318">
        <v>0.6339909018378442</v>
      </c>
      <c r="R19" s="318">
        <v>0.363275393647094</v>
      </c>
      <c r="S19" s="318">
        <v>0.0027337045150617667</v>
      </c>
      <c r="T19" s="315" t="s">
        <v>43</v>
      </c>
      <c r="V19" s="111"/>
    </row>
    <row r="20" spans="2:22" ht="15" customHeight="1">
      <c r="B20" s="312"/>
      <c r="C20" s="313" t="s">
        <v>19</v>
      </c>
      <c r="D20" s="313"/>
      <c r="E20" s="313"/>
      <c r="F20" s="313"/>
      <c r="G20" s="325" t="s">
        <v>45</v>
      </c>
      <c r="H20" s="325" t="s">
        <v>45</v>
      </c>
      <c r="I20" s="315">
        <v>133</v>
      </c>
      <c r="J20" s="323">
        <v>140</v>
      </c>
      <c r="K20" s="323">
        <v>155</v>
      </c>
      <c r="L20" s="323">
        <v>167</v>
      </c>
      <c r="M20" s="323">
        <v>169.29</v>
      </c>
      <c r="N20" s="323">
        <v>159.316</v>
      </c>
      <c r="O20" s="316">
        <f aca="true" t="shared" si="4" ref="O20:P22">M20/L20-1</f>
        <v>0.013712574850299308</v>
      </c>
      <c r="P20" s="317">
        <f t="shared" si="4"/>
        <v>-0.058916651899108</v>
      </c>
      <c r="Q20" s="318">
        <v>0.5804815586632855</v>
      </c>
      <c r="R20" s="318">
        <v>0.418432549147606</v>
      </c>
      <c r="S20" s="318">
        <v>0.0010858921891084385</v>
      </c>
      <c r="T20" s="315" t="s">
        <v>43</v>
      </c>
      <c r="V20" s="43"/>
    </row>
    <row r="21" spans="2:22" ht="15" customHeight="1">
      <c r="B21" s="312"/>
      <c r="C21" s="313" t="s">
        <v>5</v>
      </c>
      <c r="D21" s="314"/>
      <c r="E21" s="314"/>
      <c r="F21" s="314"/>
      <c r="G21" s="323">
        <v>27.917</v>
      </c>
      <c r="H21" s="323">
        <v>148.503</v>
      </c>
      <c r="I21" s="323">
        <v>142.347</v>
      </c>
      <c r="J21" s="323">
        <v>134.962</v>
      </c>
      <c r="K21" s="323">
        <v>129.025</v>
      </c>
      <c r="L21" s="323">
        <v>122.361</v>
      </c>
      <c r="M21" s="323">
        <v>118.015</v>
      </c>
      <c r="N21" s="323">
        <v>116.642</v>
      </c>
      <c r="O21" s="316">
        <f t="shared" si="4"/>
        <v>-0.03551785291064968</v>
      </c>
      <c r="P21" s="317">
        <f t="shared" si="4"/>
        <v>-0.011634114307503274</v>
      </c>
      <c r="Q21" s="316">
        <v>1</v>
      </c>
      <c r="R21" s="315" t="s">
        <v>43</v>
      </c>
      <c r="S21" s="324">
        <v>0</v>
      </c>
      <c r="T21" s="315" t="s">
        <v>43</v>
      </c>
      <c r="V21" s="43"/>
    </row>
    <row r="22" spans="2:22" s="1" customFormat="1" ht="15" customHeight="1">
      <c r="B22" s="335"/>
      <c r="C22" s="336" t="s">
        <v>142</v>
      </c>
      <c r="D22" s="337"/>
      <c r="E22" s="337"/>
      <c r="F22" s="337"/>
      <c r="G22" s="338" t="s">
        <v>2</v>
      </c>
      <c r="H22" s="339" t="s">
        <v>2</v>
      </c>
      <c r="I22" s="340">
        <v>77.117</v>
      </c>
      <c r="J22" s="340">
        <v>182.878</v>
      </c>
      <c r="K22" s="340">
        <v>192.002</v>
      </c>
      <c r="L22" s="340">
        <v>243.232</v>
      </c>
      <c r="M22" s="340">
        <v>244.097</v>
      </c>
      <c r="N22" s="340">
        <v>253.415</v>
      </c>
      <c r="O22" s="341">
        <f t="shared" si="4"/>
        <v>0.0035562754900670956</v>
      </c>
      <c r="P22" s="342">
        <f t="shared" si="4"/>
        <v>0.038173349119407396</v>
      </c>
      <c r="Q22" s="343">
        <v>0.770060967188209</v>
      </c>
      <c r="R22" s="343">
        <v>0.22993903281179093</v>
      </c>
      <c r="S22" s="343">
        <v>0</v>
      </c>
      <c r="T22" s="344" t="s">
        <v>43</v>
      </c>
      <c r="V22" s="111"/>
    </row>
    <row r="23" spans="2:20" ht="39.75" customHeight="1">
      <c r="B23" s="252"/>
      <c r="C23" s="252"/>
      <c r="D23" s="252"/>
      <c r="E23" s="252"/>
      <c r="F23" s="252"/>
      <c r="G23" s="252"/>
      <c r="H23" s="252"/>
      <c r="I23" s="252"/>
      <c r="J23" s="252"/>
      <c r="K23" s="252"/>
      <c r="L23" s="252"/>
      <c r="M23" s="252"/>
      <c r="N23" s="252"/>
      <c r="O23" s="252"/>
      <c r="P23" s="252"/>
      <c r="Q23" s="252"/>
      <c r="R23" s="252"/>
      <c r="S23" s="252"/>
      <c r="T23" s="252"/>
    </row>
    <row r="24" spans="2:20" ht="22.5" customHeight="1">
      <c r="B24" s="252"/>
      <c r="C24" s="252"/>
      <c r="D24" s="252"/>
      <c r="E24" s="252"/>
      <c r="F24" s="252"/>
      <c r="G24" s="252"/>
      <c r="H24" s="252"/>
      <c r="I24" s="252"/>
      <c r="J24" s="252"/>
      <c r="K24" s="252"/>
      <c r="L24" s="252"/>
      <c r="M24" s="252"/>
      <c r="N24" s="252"/>
      <c r="O24" s="252"/>
      <c r="P24" s="252"/>
      <c r="Q24" s="252"/>
      <c r="R24" s="252"/>
      <c r="S24" s="252"/>
      <c r="T24" s="252"/>
    </row>
    <row r="27" spans="15:17" ht="11.25">
      <c r="O27" s="107"/>
      <c r="P27" s="107"/>
      <c r="Q27" s="107"/>
    </row>
    <row r="29" spans="15:17" ht="11.25">
      <c r="O29" s="107"/>
      <c r="P29" s="107"/>
      <c r="Q29" s="107"/>
    </row>
    <row r="30" spans="15:20" ht="11.25">
      <c r="O30" s="345"/>
      <c r="P30" s="345"/>
      <c r="T30" s="346"/>
    </row>
    <row r="31" ht="11.25">
      <c r="E31" s="107"/>
    </row>
    <row r="32" spans="2:16" ht="11.25">
      <c r="B32" s="7"/>
      <c r="C32" s="7"/>
      <c r="D32" s="7"/>
      <c r="E32" s="7"/>
      <c r="F32" s="7"/>
      <c r="G32" s="7"/>
      <c r="H32" s="47"/>
      <c r="I32" s="47"/>
      <c r="J32" s="47"/>
      <c r="K32" s="47"/>
      <c r="L32" s="47"/>
      <c r="M32" s="47"/>
      <c r="N32" s="47"/>
      <c r="O32" s="7"/>
      <c r="P32" s="7"/>
    </row>
    <row r="33" spans="2:16" ht="11.25">
      <c r="B33" s="7"/>
      <c r="C33" s="7"/>
      <c r="D33" s="7"/>
      <c r="E33" s="47"/>
      <c r="F33" s="7"/>
      <c r="G33" s="7"/>
      <c r="H33" s="7"/>
      <c r="I33" s="32"/>
      <c r="J33" s="32"/>
      <c r="K33" s="32"/>
      <c r="L33" s="32"/>
      <c r="M33" s="32"/>
      <c r="N33" s="32"/>
      <c r="O33" s="32"/>
      <c r="P33" s="32"/>
    </row>
    <row r="34" spans="2:16" ht="11.25">
      <c r="B34" s="109"/>
      <c r="C34" s="100"/>
      <c r="D34" s="109"/>
      <c r="E34" s="109"/>
      <c r="F34" s="109"/>
      <c r="G34" s="109"/>
      <c r="H34" s="109"/>
      <c r="I34" s="239"/>
      <c r="J34" s="239"/>
      <c r="K34" s="347"/>
      <c r="L34" s="347"/>
      <c r="M34" s="347"/>
      <c r="N34" s="347"/>
      <c r="O34" s="347"/>
      <c r="P34" s="347"/>
    </row>
    <row r="35" spans="2:16" ht="11.25">
      <c r="B35" s="99"/>
      <c r="C35" s="104"/>
      <c r="D35" s="104"/>
      <c r="E35" s="104"/>
      <c r="F35" s="104"/>
      <c r="G35" s="7"/>
      <c r="H35" s="7"/>
      <c r="I35" s="7"/>
      <c r="J35" s="144"/>
      <c r="K35" s="144"/>
      <c r="L35" s="144"/>
      <c r="M35" s="347"/>
      <c r="N35" s="144"/>
      <c r="O35" s="144"/>
      <c r="P35" s="144"/>
    </row>
    <row r="36" spans="2:16" ht="11.25">
      <c r="B36" s="99"/>
      <c r="C36" s="104"/>
      <c r="D36" s="104"/>
      <c r="E36" s="104"/>
      <c r="F36" s="104"/>
      <c r="G36" s="7"/>
      <c r="H36" s="7"/>
      <c r="I36" s="144"/>
      <c r="J36" s="144"/>
      <c r="K36" s="144"/>
      <c r="L36" s="144"/>
      <c r="M36" s="347"/>
      <c r="N36" s="144"/>
      <c r="O36" s="144"/>
      <c r="P36" s="144"/>
    </row>
    <row r="37" spans="2:16" ht="11.25">
      <c r="B37" s="99"/>
      <c r="C37" s="104"/>
      <c r="D37" s="104"/>
      <c r="E37" s="104"/>
      <c r="F37" s="104"/>
      <c r="G37" s="104"/>
      <c r="H37" s="104"/>
      <c r="I37" s="297"/>
      <c r="J37" s="297"/>
      <c r="K37" s="144"/>
      <c r="L37" s="144"/>
      <c r="M37" s="347"/>
      <c r="N37" s="144"/>
      <c r="O37" s="144"/>
      <c r="P37" s="144"/>
    </row>
    <row r="38" spans="2:16" ht="11.25">
      <c r="B38" s="99"/>
      <c r="C38" s="104"/>
      <c r="D38" s="104"/>
      <c r="E38" s="104"/>
      <c r="F38" s="104"/>
      <c r="G38" s="7"/>
      <c r="H38" s="7"/>
      <c r="I38" s="7"/>
      <c r="J38" s="238"/>
      <c r="K38" s="238"/>
      <c r="L38" s="238"/>
      <c r="M38" s="238"/>
      <c r="N38" s="238"/>
      <c r="O38" s="238"/>
      <c r="P38" s="238"/>
    </row>
    <row r="39" spans="2:16" ht="11.25">
      <c r="B39" s="109"/>
      <c r="C39" s="109"/>
      <c r="D39" s="109"/>
      <c r="E39" s="109"/>
      <c r="F39" s="109"/>
      <c r="I39" s="7"/>
      <c r="J39" s="7"/>
      <c r="K39" s="7"/>
      <c r="L39" s="7"/>
      <c r="M39" s="7"/>
      <c r="N39" s="7"/>
      <c r="O39" s="7"/>
      <c r="P39" s="7"/>
    </row>
    <row r="40" spans="2:16" ht="11.25">
      <c r="B40" s="243"/>
      <c r="C40" s="243"/>
      <c r="D40" s="243"/>
      <c r="E40" s="243"/>
      <c r="F40" s="243"/>
      <c r="I40" s="144"/>
      <c r="J40" s="144"/>
      <c r="K40" s="144"/>
      <c r="L40" s="144"/>
      <c r="M40" s="144"/>
      <c r="N40" s="144"/>
      <c r="O40" s="239"/>
      <c r="P40" s="239"/>
    </row>
    <row r="41" spans="2:16" ht="11.25">
      <c r="B41" s="99"/>
      <c r="C41" s="104"/>
      <c r="D41" s="104"/>
      <c r="E41" s="104"/>
      <c r="F41" s="104"/>
      <c r="I41" s="7"/>
      <c r="J41" s="238"/>
      <c r="K41" s="238"/>
      <c r="L41" s="238"/>
      <c r="M41" s="238"/>
      <c r="N41" s="238"/>
      <c r="O41" s="238"/>
      <c r="P41" s="238"/>
    </row>
    <row r="42" spans="2:16" ht="11.25">
      <c r="B42" s="99"/>
      <c r="C42" s="104"/>
      <c r="D42" s="104"/>
      <c r="E42" s="104"/>
      <c r="F42" s="104"/>
      <c r="I42" s="7"/>
      <c r="J42" s="7"/>
      <c r="K42" s="7"/>
      <c r="L42" s="7"/>
      <c r="M42" s="7"/>
      <c r="N42" s="7"/>
      <c r="O42" s="7"/>
      <c r="P42" s="7"/>
    </row>
    <row r="43" spans="2:16" ht="11.25">
      <c r="B43" s="243"/>
      <c r="C43" s="243"/>
      <c r="D43" s="243"/>
      <c r="E43" s="243"/>
      <c r="F43" s="243"/>
      <c r="I43" s="107"/>
      <c r="J43" s="107"/>
      <c r="K43" s="107"/>
      <c r="L43" s="348"/>
      <c r="M43" s="348"/>
      <c r="N43" s="348"/>
      <c r="O43" s="349"/>
      <c r="P43" s="349"/>
    </row>
    <row r="44" spans="2:16" ht="11.25">
      <c r="B44" s="99"/>
      <c r="C44" s="104"/>
      <c r="D44" s="104"/>
      <c r="E44" s="104"/>
      <c r="F44" s="104"/>
      <c r="I44" s="47"/>
      <c r="J44" s="107"/>
      <c r="K44" s="47"/>
      <c r="L44" s="238"/>
      <c r="M44" s="238"/>
      <c r="N44" s="238"/>
      <c r="O44" s="238"/>
      <c r="P44" s="238"/>
    </row>
    <row r="45" spans="2:16" ht="11.25">
      <c r="B45" s="99"/>
      <c r="C45" s="104"/>
      <c r="D45" s="104"/>
      <c r="E45" s="104"/>
      <c r="F45" s="104"/>
      <c r="I45" s="47"/>
      <c r="J45" s="107"/>
      <c r="K45" s="350"/>
      <c r="L45" s="238"/>
      <c r="M45" s="238"/>
      <c r="N45" s="238"/>
      <c r="O45" s="351"/>
      <c r="P45" s="351"/>
    </row>
    <row r="46" spans="2:16" ht="11.25">
      <c r="B46" s="99"/>
      <c r="C46" s="99"/>
      <c r="D46" s="99"/>
      <c r="E46" s="99"/>
      <c r="F46" s="99"/>
      <c r="I46" s="47"/>
      <c r="J46" s="107"/>
      <c r="K46" s="350"/>
      <c r="L46" s="238"/>
      <c r="M46" s="238"/>
      <c r="N46" s="238"/>
      <c r="O46" s="351"/>
      <c r="P46" s="351"/>
    </row>
    <row r="47" spans="2:16" ht="11.25">
      <c r="B47" s="99"/>
      <c r="C47" s="99"/>
      <c r="D47" s="99"/>
      <c r="E47" s="99"/>
      <c r="F47" s="99"/>
      <c r="I47" s="47"/>
      <c r="J47" s="107"/>
      <c r="K47" s="47"/>
      <c r="L47" s="352"/>
      <c r="M47" s="352"/>
      <c r="N47" s="352"/>
      <c r="O47" s="353"/>
      <c r="P47" s="353"/>
    </row>
    <row r="48" spans="2:16" ht="11.25">
      <c r="B48" s="99"/>
      <c r="C48" s="99"/>
      <c r="D48" s="99"/>
      <c r="E48" s="99"/>
      <c r="F48" s="99"/>
      <c r="L48" s="352"/>
      <c r="M48" s="352"/>
      <c r="N48" s="352"/>
      <c r="O48" s="353"/>
      <c r="P48" s="353"/>
    </row>
    <row r="49" spans="2:16" ht="11.25">
      <c r="B49" s="7"/>
      <c r="C49" s="7"/>
      <c r="D49" s="7"/>
      <c r="E49" s="7"/>
      <c r="F49" s="7"/>
      <c r="L49" s="7"/>
      <c r="M49" s="7"/>
      <c r="N49" s="7"/>
      <c r="O49" s="7"/>
      <c r="P49" s="7"/>
    </row>
    <row r="50" spans="2:16" ht="11.25">
      <c r="B50" s="7"/>
      <c r="C50" s="7"/>
      <c r="D50" s="7"/>
      <c r="E50" s="7"/>
      <c r="F50" s="7"/>
      <c r="I50" s="107"/>
      <c r="J50" s="107"/>
      <c r="K50" s="47"/>
      <c r="L50" s="7"/>
      <c r="M50" s="7"/>
      <c r="N50" s="7"/>
      <c r="O50" s="7"/>
      <c r="P50" s="7"/>
    </row>
    <row r="51" spans="2:16" ht="11.25">
      <c r="B51" s="7"/>
      <c r="C51" s="7"/>
      <c r="D51" s="7"/>
      <c r="E51" s="7"/>
      <c r="F51" s="7"/>
      <c r="I51" s="47"/>
      <c r="J51" s="107"/>
      <c r="K51" s="47"/>
      <c r="L51" s="7"/>
      <c r="M51" s="7"/>
      <c r="N51" s="7"/>
      <c r="O51" s="7"/>
      <c r="P51" s="7"/>
    </row>
    <row r="52" spans="9:11" ht="11.25">
      <c r="I52" s="47"/>
      <c r="J52" s="107"/>
      <c r="K52" s="47"/>
    </row>
    <row r="53" spans="9:11" ht="11.25">
      <c r="I53" s="47"/>
      <c r="J53" s="107"/>
      <c r="K53" s="107"/>
    </row>
    <row r="54" spans="9:11" ht="11.25">
      <c r="I54" s="47"/>
      <c r="J54" s="107"/>
      <c r="K54" s="107"/>
    </row>
    <row r="55" spans="9:11" ht="11.25">
      <c r="I55" s="107"/>
      <c r="J55" s="107"/>
      <c r="K55" s="107"/>
    </row>
    <row r="56" spans="9:11" ht="11.25">
      <c r="I56" s="107"/>
      <c r="J56" s="107"/>
      <c r="K56" s="107"/>
    </row>
  </sheetData>
  <sheetProtection/>
  <mergeCells count="24">
    <mergeCell ref="B23:T23"/>
    <mergeCell ref="B24:T24"/>
    <mergeCell ref="Q3:T3"/>
    <mergeCell ref="C17:F17"/>
    <mergeCell ref="B3:F4"/>
    <mergeCell ref="C20:F20"/>
    <mergeCell ref="B15:F15"/>
    <mergeCell ref="C16:F16"/>
    <mergeCell ref="B5:F5"/>
    <mergeCell ref="C14:F14"/>
    <mergeCell ref="O3:P3"/>
    <mergeCell ref="C19:F19"/>
    <mergeCell ref="C18:F18"/>
    <mergeCell ref="B11:F11"/>
    <mergeCell ref="B12:F12"/>
    <mergeCell ref="C13:F13"/>
    <mergeCell ref="C6:F6"/>
    <mergeCell ref="G3:N3"/>
    <mergeCell ref="C22:F22"/>
    <mergeCell ref="C7:F7"/>
    <mergeCell ref="C8:F8"/>
    <mergeCell ref="C9:F9"/>
    <mergeCell ref="C10:F10"/>
    <mergeCell ref="C21:F21"/>
  </mergeCells>
  <printOptions/>
  <pageMargins left="0.36" right="0.2" top="1" bottom="1" header="0.4921259845" footer="0.4921259845"/>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L34"/>
  <sheetViews>
    <sheetView showGridLines="0" zoomScalePageLayoutView="0" workbookViewId="0" topLeftCell="A1">
      <selection activeCell="A1" sqref="A1"/>
    </sheetView>
  </sheetViews>
  <sheetFormatPr defaultColWidth="11.421875" defaultRowHeight="12.75"/>
  <cols>
    <col min="1" max="1" width="3.7109375" style="2" customWidth="1"/>
    <col min="2" max="2" width="39.421875" style="2" customWidth="1"/>
    <col min="3" max="3" width="12.8515625" style="2" customWidth="1"/>
    <col min="4" max="4" width="11.28125" style="2" customWidth="1"/>
    <col min="5" max="7" width="11.00390625" style="2" customWidth="1"/>
    <col min="8" max="8" width="11.57421875" style="2" customWidth="1"/>
    <col min="9" max="9" width="17.140625" style="2" customWidth="1"/>
    <col min="10" max="10" width="17.140625" style="148" customWidth="1"/>
    <col min="11" max="11" width="17.140625" style="2" customWidth="1"/>
    <col min="12" max="12" width="12.57421875" style="2" customWidth="1"/>
    <col min="13" max="16384" width="11.421875" style="2" customWidth="1"/>
  </cols>
  <sheetData>
    <row r="1" ht="11.25">
      <c r="B1" s="1" t="s">
        <v>52</v>
      </c>
    </row>
    <row r="2" spans="10:12" ht="18.75" customHeight="1">
      <c r="J2" s="261"/>
      <c r="K2" s="261" t="s">
        <v>207</v>
      </c>
      <c r="L2" s="261"/>
    </row>
    <row r="3" spans="2:12" ht="67.5" customHeight="1">
      <c r="B3" s="123"/>
      <c r="C3" s="262" t="s">
        <v>53</v>
      </c>
      <c r="D3" s="262" t="s">
        <v>54</v>
      </c>
      <c r="E3" s="262" t="s">
        <v>55</v>
      </c>
      <c r="F3" s="262" t="s">
        <v>134</v>
      </c>
      <c r="G3" s="262" t="s">
        <v>192</v>
      </c>
      <c r="H3" s="263" t="s">
        <v>193</v>
      </c>
      <c r="I3" s="264" t="s">
        <v>56</v>
      </c>
      <c r="J3" s="264" t="s">
        <v>135</v>
      </c>
      <c r="K3" s="262" t="s">
        <v>194</v>
      </c>
      <c r="L3" s="265" t="s">
        <v>195</v>
      </c>
    </row>
    <row r="4" spans="2:12" ht="30" customHeight="1">
      <c r="B4" s="266" t="s">
        <v>211</v>
      </c>
      <c r="C4" s="267">
        <v>715.9209833360297</v>
      </c>
      <c r="D4" s="267">
        <v>673.8412022974089</v>
      </c>
      <c r="E4" s="267">
        <v>686.3781123259726</v>
      </c>
      <c r="F4" s="267">
        <v>707.0641783841475</v>
      </c>
      <c r="G4" s="267">
        <v>694.8124488548742</v>
      </c>
      <c r="H4" s="268">
        <f>G4/F4-1</f>
        <v>-0.017327606041748655</v>
      </c>
      <c r="I4" s="269">
        <v>1210.0598863551497</v>
      </c>
      <c r="J4" s="269">
        <v>1222.03781152389</v>
      </c>
      <c r="K4" s="270">
        <v>1230.0234612972865</v>
      </c>
      <c r="L4" s="268">
        <f>K4/J4-1</f>
        <v>0.00653469941608309</v>
      </c>
    </row>
    <row r="5" spans="2:12" ht="15" customHeight="1">
      <c r="B5" s="98" t="s">
        <v>57</v>
      </c>
      <c r="C5" s="271">
        <v>531.5947843530591</v>
      </c>
      <c r="D5" s="272">
        <v>479.5714957161245</v>
      </c>
      <c r="E5" s="272">
        <v>507.614318819923</v>
      </c>
      <c r="F5" s="272">
        <v>537.2372945053961</v>
      </c>
      <c r="G5" s="272">
        <v>543.779477838435</v>
      </c>
      <c r="H5" s="273">
        <f>G5/F5-1</f>
        <v>0.012177455660560499</v>
      </c>
      <c r="I5" s="274">
        <v>1068.6491286499554</v>
      </c>
      <c r="J5" s="274">
        <v>1128.5735914393513</v>
      </c>
      <c r="K5" s="75">
        <v>1178.8341564756743</v>
      </c>
      <c r="L5" s="275">
        <f>K5/J5-1</f>
        <v>0.04453459253128722</v>
      </c>
    </row>
    <row r="6" spans="2:12" ht="30" customHeight="1">
      <c r="B6" s="98" t="s">
        <v>186</v>
      </c>
      <c r="C6" s="271">
        <v>1072.9166666666667</v>
      </c>
      <c r="D6" s="272">
        <v>1056.135832981288</v>
      </c>
      <c r="E6" s="272">
        <v>1042.7259973098814</v>
      </c>
      <c r="F6" s="272">
        <v>1079.0047621483927</v>
      </c>
      <c r="G6" s="272">
        <v>1027.7889701675185</v>
      </c>
      <c r="H6" s="276">
        <f>G6/F6-1</f>
        <v>-0.04746577010364539</v>
      </c>
      <c r="I6" s="274">
        <v>1342.7547673162921</v>
      </c>
      <c r="J6" s="274">
        <v>1291.7843182766999</v>
      </c>
      <c r="K6" s="75">
        <v>1229.6189223004287</v>
      </c>
      <c r="L6" s="277">
        <f>K6/J6-1</f>
        <v>-0.04812366514806643</v>
      </c>
    </row>
    <row r="7" spans="2:12" ht="15" customHeight="1">
      <c r="B7" s="98" t="s">
        <v>1</v>
      </c>
      <c r="C7" s="271">
        <v>1967.7571098328046</v>
      </c>
      <c r="D7" s="272">
        <v>1752.032804780765</v>
      </c>
      <c r="E7" s="272">
        <v>1741.150009252801</v>
      </c>
      <c r="F7" s="272">
        <v>1645.8882045008393</v>
      </c>
      <c r="G7" s="272">
        <v>1650.8554017972494</v>
      </c>
      <c r="H7" s="276">
        <f>G7/F7-1</f>
        <v>0.0030179433103820763</v>
      </c>
      <c r="I7" s="274">
        <v>2182.50355905287</v>
      </c>
      <c r="J7" s="274">
        <v>2001.083517813905</v>
      </c>
      <c r="K7" s="75">
        <v>2019.0647319077218</v>
      </c>
      <c r="L7" s="277">
        <f>K7/J7-1</f>
        <v>0.008985738942800525</v>
      </c>
    </row>
    <row r="8" spans="2:12" s="1" customFormat="1" ht="15" customHeight="1">
      <c r="B8" s="278" t="s">
        <v>146</v>
      </c>
      <c r="C8" s="279">
        <v>1007.9220125786163</v>
      </c>
      <c r="D8" s="280">
        <v>849.717887154862</v>
      </c>
      <c r="E8" s="280">
        <v>420.17951807228917</v>
      </c>
      <c r="F8" s="280">
        <v>627.1349724676654</v>
      </c>
      <c r="G8" s="280">
        <v>650.9494231285216</v>
      </c>
      <c r="H8" s="281">
        <f>G8/F8-1</f>
        <v>0.03797340557671425</v>
      </c>
      <c r="I8" s="282">
        <v>1053.622356495468</v>
      </c>
      <c r="J8" s="282">
        <v>1612.5442871254527</v>
      </c>
      <c r="K8" s="283" t="s">
        <v>45</v>
      </c>
      <c r="L8" s="284" t="s">
        <v>20</v>
      </c>
    </row>
    <row r="9" spans="2:12" ht="30" customHeight="1">
      <c r="B9" s="266" t="s">
        <v>212</v>
      </c>
      <c r="C9" s="285"/>
      <c r="D9" s="285"/>
      <c r="E9" s="285"/>
      <c r="F9" s="285"/>
      <c r="G9" s="285"/>
      <c r="H9" s="268"/>
      <c r="I9" s="286"/>
      <c r="J9" s="286"/>
      <c r="K9" s="73"/>
      <c r="L9" s="287"/>
    </row>
    <row r="10" spans="2:12" ht="15" customHeight="1">
      <c r="B10" s="288" t="s">
        <v>15</v>
      </c>
      <c r="C10" s="289">
        <v>1798.7567987567986</v>
      </c>
      <c r="D10" s="290">
        <v>1887.2303623854998</v>
      </c>
      <c r="E10" s="290">
        <v>1850.0625227952087</v>
      </c>
      <c r="F10" s="290">
        <v>1860.217828273854</v>
      </c>
      <c r="G10" s="290">
        <v>1871.8660052843752</v>
      </c>
      <c r="H10" s="276">
        <f>G10/F10-1</f>
        <v>0.006261727435076692</v>
      </c>
      <c r="I10" s="291">
        <v>2485.6265432098767</v>
      </c>
      <c r="J10" s="291">
        <v>2722.1633295938304</v>
      </c>
      <c r="K10" s="292">
        <v>2722.501171089452</v>
      </c>
      <c r="L10" s="277">
        <f>K10/J10-1</f>
        <v>0.00012410772415760718</v>
      </c>
    </row>
    <row r="11" spans="2:12" ht="15" customHeight="1">
      <c r="B11" s="85" t="s">
        <v>91</v>
      </c>
      <c r="C11" s="271">
        <v>2024.1080038572807</v>
      </c>
      <c r="D11" s="272">
        <v>2151.4280957726996</v>
      </c>
      <c r="E11" s="272">
        <v>2091.22809480034</v>
      </c>
      <c r="F11" s="272">
        <v>2087.047867558421</v>
      </c>
      <c r="G11" s="272">
        <v>2101.7688596196613</v>
      </c>
      <c r="H11" s="276">
        <f>G11/F11-1</f>
        <v>0.00705349996522231</v>
      </c>
      <c r="I11" s="274">
        <v>2849.198452740471</v>
      </c>
      <c r="J11" s="274">
        <v>3121.0346316561895</v>
      </c>
      <c r="K11" s="75">
        <v>3149.762186956516</v>
      </c>
      <c r="L11" s="277">
        <f>K11/J11-1</f>
        <v>0.009204497447399929</v>
      </c>
    </row>
    <row r="12" spans="2:12" ht="15" customHeight="1">
      <c r="B12" s="85" t="s">
        <v>155</v>
      </c>
      <c r="C12" s="271">
        <v>864</v>
      </c>
      <c r="D12" s="272">
        <v>870.586496053615</v>
      </c>
      <c r="E12" s="272">
        <v>831.69419525595</v>
      </c>
      <c r="F12" s="272">
        <v>834.8344130624535</v>
      </c>
      <c r="G12" s="272">
        <v>890.8854268021331</v>
      </c>
      <c r="H12" s="276">
        <f>G12/F12-1</f>
        <v>0.06714027699704617</v>
      </c>
      <c r="I12" s="274">
        <v>1056.3721068823602</v>
      </c>
      <c r="J12" s="274">
        <v>1113.686292523729</v>
      </c>
      <c r="K12" s="75">
        <v>1150.9154591961023</v>
      </c>
      <c r="L12" s="277">
        <f>K12/J12-1</f>
        <v>0.03342877336490169</v>
      </c>
    </row>
    <row r="13" spans="2:12" ht="15" customHeight="1">
      <c r="B13" s="288" t="s">
        <v>16</v>
      </c>
      <c r="C13" s="271"/>
      <c r="D13" s="293"/>
      <c r="E13" s="293"/>
      <c r="F13" s="293"/>
      <c r="G13" s="293"/>
      <c r="H13" s="276"/>
      <c r="I13" s="274"/>
      <c r="J13" s="274"/>
      <c r="K13" s="75"/>
      <c r="L13" s="277"/>
    </row>
    <row r="14" spans="2:12" ht="15" customHeight="1">
      <c r="B14" s="85" t="s">
        <v>18</v>
      </c>
      <c r="C14" s="271">
        <v>1127.832514925102</v>
      </c>
      <c r="D14" s="272">
        <v>1343.8405063291139</v>
      </c>
      <c r="E14" s="272">
        <v>1566.4254901960783</v>
      </c>
      <c r="F14" s="272">
        <v>1560.0949707727127</v>
      </c>
      <c r="G14" s="272">
        <v>1442.1421557071544</v>
      </c>
      <c r="H14" s="276">
        <f>G14/F14-1</f>
        <v>-0.07560617608243203</v>
      </c>
      <c r="I14" s="274">
        <v>2515.27646799534</v>
      </c>
      <c r="J14" s="274">
        <v>2386.7429979222875</v>
      </c>
      <c r="K14" s="75">
        <v>2009.265715476304</v>
      </c>
      <c r="L14" s="277">
        <f>K14/J14-1</f>
        <v>-0.15815581433551318</v>
      </c>
    </row>
    <row r="15" spans="2:12" ht="15" customHeight="1">
      <c r="B15" s="85" t="s">
        <v>173</v>
      </c>
      <c r="C15" s="294" t="s">
        <v>20</v>
      </c>
      <c r="D15" s="294" t="s">
        <v>20</v>
      </c>
      <c r="E15" s="294" t="s">
        <v>20</v>
      </c>
      <c r="F15" s="294" t="s">
        <v>20</v>
      </c>
      <c r="G15" s="294" t="s">
        <v>20</v>
      </c>
      <c r="H15" s="276" t="s">
        <v>20</v>
      </c>
      <c r="I15" s="295" t="s">
        <v>20</v>
      </c>
      <c r="J15" s="295" t="s">
        <v>20</v>
      </c>
      <c r="K15" s="296" t="s">
        <v>20</v>
      </c>
      <c r="L15" s="277" t="s">
        <v>20</v>
      </c>
    </row>
    <row r="16" spans="2:12" ht="15" customHeight="1">
      <c r="B16" s="85" t="s">
        <v>83</v>
      </c>
      <c r="C16" s="271">
        <v>576.4846701846966</v>
      </c>
      <c r="D16" s="272">
        <v>850.0299465283967</v>
      </c>
      <c r="E16" s="272">
        <v>939.5383609699056</v>
      </c>
      <c r="F16" s="272">
        <v>770.0552336710991</v>
      </c>
      <c r="G16" s="272">
        <v>633.9717388637434</v>
      </c>
      <c r="H16" s="276">
        <f>G16/F16-1</f>
        <v>-0.17671913501399406</v>
      </c>
      <c r="I16" s="274">
        <v>3657.8164142771334</v>
      </c>
      <c r="J16" s="274">
        <v>3804.5389659520806</v>
      </c>
      <c r="K16" s="75">
        <v>1707.9973037382365</v>
      </c>
      <c r="L16" s="277">
        <f>K16/J16-1</f>
        <v>-0.5510632644260978</v>
      </c>
    </row>
    <row r="17" spans="2:12" ht="15" customHeight="1">
      <c r="B17" s="85" t="s">
        <v>82</v>
      </c>
      <c r="C17" s="271">
        <v>747.9680538782196</v>
      </c>
      <c r="D17" s="272">
        <v>775.1931366380352</v>
      </c>
      <c r="E17" s="272">
        <v>699.6753524919615</v>
      </c>
      <c r="F17" s="272">
        <v>879.4173607877086</v>
      </c>
      <c r="G17" s="272">
        <v>631.1863006361971</v>
      </c>
      <c r="H17" s="276">
        <f>G17/F17-1</f>
        <v>-0.2822676367557344</v>
      </c>
      <c r="I17" s="274">
        <v>1234.0834408561275</v>
      </c>
      <c r="J17" s="274">
        <v>1725.8477628780972</v>
      </c>
      <c r="K17" s="75">
        <v>1300.2248429490007</v>
      </c>
      <c r="L17" s="277">
        <f>K17/J17-1</f>
        <v>-0.2466167231455627</v>
      </c>
    </row>
    <row r="18" spans="2:12" ht="15" customHeight="1">
      <c r="B18" s="85" t="s">
        <v>4</v>
      </c>
      <c r="C18" s="271">
        <v>336.1095989401421</v>
      </c>
      <c r="D18" s="272">
        <v>379.14778279643207</v>
      </c>
      <c r="E18" s="272">
        <v>461.4088752937004</v>
      </c>
      <c r="F18" s="272">
        <v>418.7893418391163</v>
      </c>
      <c r="G18" s="272">
        <v>520.5135893444475</v>
      </c>
      <c r="H18" s="276">
        <f>G18/F18-1</f>
        <v>0.24290075544570566</v>
      </c>
      <c r="I18" s="274">
        <v>562.4425830856525</v>
      </c>
      <c r="J18" s="274">
        <v>775.81077147016</v>
      </c>
      <c r="K18" s="75">
        <v>638.8270780371312</v>
      </c>
      <c r="L18" s="277" t="s">
        <v>20</v>
      </c>
    </row>
    <row r="19" spans="2:12" ht="15" customHeight="1">
      <c r="B19" s="98" t="s">
        <v>5</v>
      </c>
      <c r="C19" s="271">
        <v>377.2543382581764</v>
      </c>
      <c r="D19" s="272">
        <v>341.01918232900596</v>
      </c>
      <c r="E19" s="272">
        <v>381.57488905778797</v>
      </c>
      <c r="F19" s="272">
        <v>440.915434478668</v>
      </c>
      <c r="G19" s="272">
        <v>441.55372850259766</v>
      </c>
      <c r="H19" s="276">
        <f>G19/F19-1</f>
        <v>0.0014476563395526831</v>
      </c>
      <c r="I19" s="274">
        <v>1252.881581065851</v>
      </c>
      <c r="J19" s="274">
        <v>1464.1970566717318</v>
      </c>
      <c r="K19" s="75">
        <v>1505.8243428938981</v>
      </c>
      <c r="L19" s="277">
        <f>K19/J19-1</f>
        <v>0.02843011193916034</v>
      </c>
    </row>
    <row r="20" spans="2:12" s="1" customFormat="1" ht="15" customHeight="1">
      <c r="B20" s="278" t="s">
        <v>145</v>
      </c>
      <c r="C20" s="279">
        <v>696.5598595785168</v>
      </c>
      <c r="D20" s="280">
        <v>1204.7155133800688</v>
      </c>
      <c r="E20" s="280">
        <v>1027.0716007762137</v>
      </c>
      <c r="F20" s="280">
        <v>1012.6877184070266</v>
      </c>
      <c r="G20" s="280">
        <v>931.411783043624</v>
      </c>
      <c r="H20" s="281">
        <f>G20/F20-1</f>
        <v>-0.08025764891397213</v>
      </c>
      <c r="I20" s="282">
        <v>1462.3615128401752</v>
      </c>
      <c r="J20" s="282">
        <v>1181.344787046949</v>
      </c>
      <c r="K20" s="283">
        <v>1224.4826106805283</v>
      </c>
      <c r="L20" s="284">
        <f>K20/J20-1</f>
        <v>0.036515862351593764</v>
      </c>
    </row>
    <row r="25" spans="2:10" ht="24.75" customHeight="1">
      <c r="B25" s="252"/>
      <c r="C25" s="252"/>
      <c r="D25" s="252"/>
      <c r="E25" s="252"/>
      <c r="F25" s="252"/>
      <c r="G25" s="252"/>
      <c r="H25" s="252"/>
      <c r="I25" s="252"/>
      <c r="J25" s="252"/>
    </row>
    <row r="26" spans="3:7" ht="11.25">
      <c r="C26" s="7"/>
      <c r="D26" s="7"/>
      <c r="E26" s="7"/>
      <c r="F26" s="7"/>
      <c r="G26" s="7"/>
    </row>
    <row r="27" spans="3:7" ht="11.25">
      <c r="C27" s="7"/>
      <c r="D27" s="7"/>
      <c r="E27" s="32"/>
      <c r="F27" s="32"/>
      <c r="G27" s="32"/>
    </row>
    <row r="28" spans="3:7" ht="11.25">
      <c r="C28" s="109"/>
      <c r="D28" s="109"/>
      <c r="E28" s="239"/>
      <c r="F28" s="239"/>
      <c r="G28" s="239"/>
    </row>
    <row r="29" spans="3:7" ht="11.25">
      <c r="C29" s="7"/>
      <c r="D29" s="7"/>
      <c r="E29" s="7"/>
      <c r="F29" s="7"/>
      <c r="G29" s="7"/>
    </row>
    <row r="30" spans="3:7" ht="11.25">
      <c r="C30" s="7"/>
      <c r="D30" s="7"/>
      <c r="E30" s="144"/>
      <c r="F30" s="144"/>
      <c r="G30" s="144"/>
    </row>
    <row r="31" spans="3:7" ht="11.25">
      <c r="C31" s="104"/>
      <c r="D31" s="104"/>
      <c r="E31" s="297"/>
      <c r="F31" s="297"/>
      <c r="G31" s="297"/>
    </row>
    <row r="32" s="7" customFormat="1" ht="11.25">
      <c r="J32" s="298"/>
    </row>
    <row r="33" s="7" customFormat="1" ht="11.25">
      <c r="J33" s="298"/>
    </row>
    <row r="34" s="7" customFormat="1" ht="11.25">
      <c r="J34" s="298"/>
    </row>
  </sheetData>
  <sheetProtection/>
  <mergeCells count="1">
    <mergeCell ref="B25:J25"/>
  </mergeCells>
  <printOptions/>
  <pageMargins left="0.75" right="0.75" top="1" bottom="1" header="0.4921259845" footer="0.4921259845"/>
  <pageSetup fitToHeight="1" fitToWidth="1" horizontalDpi="600" verticalDpi="600" orientation="landscape"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BY38"/>
  <sheetViews>
    <sheetView showGridLines="0" zoomScalePageLayoutView="0" workbookViewId="0" topLeftCell="A1">
      <selection activeCell="A1" sqref="A1"/>
    </sheetView>
  </sheetViews>
  <sheetFormatPr defaultColWidth="11.421875" defaultRowHeight="12.75"/>
  <cols>
    <col min="1" max="1" width="3.7109375" style="2" customWidth="1"/>
    <col min="2" max="2" width="24.7109375" style="2" customWidth="1"/>
    <col min="3" max="3" width="14.421875" style="2" customWidth="1"/>
    <col min="4" max="4" width="16.7109375" style="2" customWidth="1"/>
    <col min="5" max="5" width="17.00390625" style="2" customWidth="1"/>
    <col min="6" max="6" width="16.7109375" style="2" customWidth="1"/>
    <col min="7" max="7" width="12.7109375" style="2" customWidth="1"/>
    <col min="8" max="16384" width="11.421875" style="2" customWidth="1"/>
  </cols>
  <sheetData>
    <row r="1" ht="15" customHeight="1">
      <c r="B1" s="1" t="s">
        <v>162</v>
      </c>
    </row>
    <row r="2" ht="15" customHeight="1">
      <c r="B2" s="1"/>
    </row>
    <row r="3" spans="2:7" ht="15" customHeight="1">
      <c r="B3" s="7"/>
      <c r="G3" s="124" t="s">
        <v>58</v>
      </c>
    </row>
    <row r="4" spans="2:7" ht="15" customHeight="1">
      <c r="B4" s="7"/>
      <c r="G4" s="124"/>
    </row>
    <row r="5" spans="2:7" s="1" customFormat="1" ht="15" customHeight="1">
      <c r="B5" s="30"/>
      <c r="C5" s="36" t="s">
        <v>85</v>
      </c>
      <c r="D5" s="36" t="s">
        <v>164</v>
      </c>
      <c r="E5" s="36" t="s">
        <v>165</v>
      </c>
      <c r="F5" s="36" t="s">
        <v>166</v>
      </c>
      <c r="G5" s="36" t="s">
        <v>167</v>
      </c>
    </row>
    <row r="6" spans="2:7" ht="15" customHeight="1">
      <c r="B6" s="41" t="s">
        <v>59</v>
      </c>
      <c r="C6" s="258">
        <v>59.512141096990334</v>
      </c>
      <c r="D6" s="258">
        <v>25.884196467301372</v>
      </c>
      <c r="E6" s="258">
        <v>6.363445785324679</v>
      </c>
      <c r="F6" s="258">
        <v>5.296740619441841</v>
      </c>
      <c r="G6" s="258">
        <v>2.9434760309417674</v>
      </c>
    </row>
    <row r="7" spans="2:7" ht="15" customHeight="1">
      <c r="B7" s="255" t="s">
        <v>18</v>
      </c>
      <c r="C7" s="258">
        <v>25.57397530295943</v>
      </c>
      <c r="D7" s="258">
        <v>28.64190187835594</v>
      </c>
      <c r="E7" s="258">
        <v>19.745378084701613</v>
      </c>
      <c r="F7" s="258">
        <v>15.047470742689594</v>
      </c>
      <c r="G7" s="258">
        <v>10.99127399129342</v>
      </c>
    </row>
    <row r="8" spans="2:7" ht="15" customHeight="1">
      <c r="B8" s="255" t="s">
        <v>89</v>
      </c>
      <c r="C8" s="258">
        <v>39.36954383058044</v>
      </c>
      <c r="D8" s="258">
        <v>39.5754155232227</v>
      </c>
      <c r="E8" s="258">
        <v>9.742246155439341</v>
      </c>
      <c r="F8" s="258">
        <v>8.806503391497955</v>
      </c>
      <c r="G8" s="258">
        <v>2.5062910992595664</v>
      </c>
    </row>
    <row r="9" spans="2:7" ht="15" customHeight="1">
      <c r="B9" s="255" t="s">
        <v>209</v>
      </c>
      <c r="C9" s="258">
        <v>18.920654027485202</v>
      </c>
      <c r="D9" s="258">
        <v>63.94272243956265</v>
      </c>
      <c r="E9" s="258">
        <v>7.0618918647808195</v>
      </c>
      <c r="F9" s="258">
        <v>6.672183769686027</v>
      </c>
      <c r="G9" s="258">
        <v>3.4025478984853046</v>
      </c>
    </row>
    <row r="10" spans="2:7" ht="15" customHeight="1">
      <c r="B10" s="255" t="s">
        <v>161</v>
      </c>
      <c r="C10" s="258">
        <v>15.022322688506437</v>
      </c>
      <c r="D10" s="258">
        <v>31.531839061613848</v>
      </c>
      <c r="E10" s="258">
        <v>18.886795343548997</v>
      </c>
      <c r="F10" s="258">
        <v>20.28838064417285</v>
      </c>
      <c r="G10" s="258">
        <v>14.270662262157868</v>
      </c>
    </row>
    <row r="11" spans="2:7" ht="15" customHeight="1">
      <c r="B11" s="255" t="s">
        <v>57</v>
      </c>
      <c r="C11" s="258">
        <v>47.4887271902174</v>
      </c>
      <c r="D11" s="258">
        <v>35.84731265557812</v>
      </c>
      <c r="E11" s="258">
        <v>6.751673403287412</v>
      </c>
      <c r="F11" s="258">
        <v>6.405758865311334</v>
      </c>
      <c r="G11" s="258">
        <v>3.5065278856057285</v>
      </c>
    </row>
    <row r="12" spans="2:5" ht="11.25">
      <c r="B12" s="7"/>
      <c r="C12" s="238"/>
      <c r="D12" s="238"/>
      <c r="E12" s="7"/>
    </row>
    <row r="13" spans="2:5" ht="11.25">
      <c r="B13" s="65"/>
      <c r="C13" s="238"/>
      <c r="D13" s="238"/>
      <c r="E13" s="7"/>
    </row>
    <row r="14" spans="2:5" ht="11.25">
      <c r="B14" s="7"/>
      <c r="C14" s="238"/>
      <c r="D14" s="238"/>
      <c r="E14" s="7"/>
    </row>
    <row r="15" spans="2:5" ht="11.25">
      <c r="B15" s="259"/>
      <c r="C15" s="238"/>
      <c r="D15" s="238"/>
      <c r="E15" s="7"/>
    </row>
    <row r="16" spans="2:5" ht="11.25">
      <c r="B16" s="127"/>
      <c r="C16" s="238"/>
      <c r="D16" s="7"/>
      <c r="E16" s="7"/>
    </row>
    <row r="17" spans="2:5" ht="11.25">
      <c r="B17" s="7"/>
      <c r="C17" s="238"/>
      <c r="D17" s="7"/>
      <c r="E17" s="7"/>
    </row>
    <row r="18" spans="2:5" ht="11.25">
      <c r="B18" s="7"/>
      <c r="C18" s="238"/>
      <c r="D18" s="7"/>
      <c r="E18" s="7"/>
    </row>
    <row r="19" spans="2:7" ht="11.25">
      <c r="B19" s="7"/>
      <c r="C19" s="47"/>
      <c r="D19" s="47"/>
      <c r="E19" s="47"/>
      <c r="F19" s="107"/>
      <c r="G19" s="107"/>
    </row>
    <row r="20" spans="2:7" ht="11.25">
      <c r="B20" s="99"/>
      <c r="C20" s="47"/>
      <c r="D20" s="47"/>
      <c r="E20" s="47"/>
      <c r="F20" s="107"/>
      <c r="G20" s="107"/>
    </row>
    <row r="21" spans="2:12" ht="11.25">
      <c r="B21" s="99"/>
      <c r="C21" s="47"/>
      <c r="D21" s="47"/>
      <c r="E21" s="47"/>
      <c r="F21" s="107"/>
      <c r="G21" s="107"/>
      <c r="L21" s="260"/>
    </row>
    <row r="22" spans="2:12" ht="11.25">
      <c r="B22" s="99"/>
      <c r="L22" s="260"/>
    </row>
    <row r="23" spans="2:12" ht="11.25">
      <c r="B23" s="99"/>
      <c r="L23" s="260"/>
    </row>
    <row r="24" spans="3:12" ht="11.25">
      <c r="C24" s="47"/>
      <c r="D24" s="47"/>
      <c r="E24" s="47"/>
      <c r="F24" s="107"/>
      <c r="G24" s="107"/>
      <c r="L24" s="260"/>
    </row>
    <row r="25" spans="3:21" ht="11.25">
      <c r="C25" s="7"/>
      <c r="D25" s="7"/>
      <c r="E25" s="7"/>
      <c r="M25" s="3"/>
      <c r="U25" s="3"/>
    </row>
    <row r="27" spans="2:9" ht="11.25">
      <c r="B27" s="45"/>
      <c r="H27" s="45"/>
      <c r="I27" s="45"/>
    </row>
    <row r="28" spans="8:57" ht="11.25">
      <c r="H28" s="142"/>
      <c r="I28" s="142"/>
      <c r="J28" s="142"/>
      <c r="K28" s="7"/>
      <c r="L28" s="7"/>
      <c r="M28" s="104"/>
      <c r="N28" s="142"/>
      <c r="O28" s="142"/>
      <c r="P28" s="142"/>
      <c r="Q28" s="142"/>
      <c r="R28" s="142"/>
      <c r="S28" s="142"/>
      <c r="T28" s="143"/>
      <c r="U28" s="144"/>
      <c r="V28" s="144"/>
      <c r="W28" s="104"/>
      <c r="X28" s="142"/>
      <c r="Y28" s="142"/>
      <c r="Z28" s="142"/>
      <c r="AA28" s="142"/>
      <c r="AB28" s="142"/>
      <c r="AC28" s="142"/>
      <c r="AD28" s="143"/>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row>
    <row r="29" spans="2:57" ht="11.25">
      <c r="B29" s="126"/>
      <c r="H29" s="142"/>
      <c r="I29" s="142"/>
      <c r="J29" s="142"/>
      <c r="K29" s="7"/>
      <c r="L29" s="7"/>
      <c r="M29" s="104"/>
      <c r="N29" s="142"/>
      <c r="O29" s="142"/>
      <c r="P29" s="142"/>
      <c r="Q29" s="142"/>
      <c r="R29" s="142"/>
      <c r="S29" s="142"/>
      <c r="T29" s="143"/>
      <c r="U29" s="144"/>
      <c r="V29" s="144"/>
      <c r="W29" s="104"/>
      <c r="X29" s="142"/>
      <c r="Y29" s="142"/>
      <c r="Z29" s="142"/>
      <c r="AA29" s="142"/>
      <c r="AB29" s="142"/>
      <c r="AC29" s="142"/>
      <c r="AD29" s="143"/>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row>
    <row r="30" spans="2:57" ht="11.25">
      <c r="B30" s="7"/>
      <c r="H30" s="142"/>
      <c r="I30" s="142"/>
      <c r="J30" s="142"/>
      <c r="K30" s="7"/>
      <c r="L30" s="7"/>
      <c r="M30" s="104"/>
      <c r="N30" s="142"/>
      <c r="O30" s="142"/>
      <c r="P30" s="142"/>
      <c r="Q30" s="142"/>
      <c r="R30" s="142"/>
      <c r="S30" s="142"/>
      <c r="T30" s="143"/>
      <c r="U30" s="144"/>
      <c r="V30" s="144"/>
      <c r="W30" s="104"/>
      <c r="X30" s="142"/>
      <c r="Y30" s="142"/>
      <c r="Z30" s="142"/>
      <c r="AA30" s="142"/>
      <c r="AB30" s="142"/>
      <c r="AC30" s="142"/>
      <c r="AD30" s="143"/>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8:77" ht="11.25">
      <c r="H31" s="145"/>
      <c r="I31" s="145"/>
      <c r="J31" s="145"/>
      <c r="K31" s="7"/>
      <c r="L31" s="7"/>
      <c r="M31" s="104"/>
      <c r="N31" s="145"/>
      <c r="O31" s="145"/>
      <c r="P31" s="145"/>
      <c r="Q31" s="145"/>
      <c r="R31" s="145"/>
      <c r="S31" s="145"/>
      <c r="T31" s="145"/>
      <c r="U31" s="7"/>
      <c r="V31" s="7"/>
      <c r="W31" s="104"/>
      <c r="X31" s="145"/>
      <c r="Y31" s="145"/>
      <c r="Z31" s="145"/>
      <c r="AA31" s="145"/>
      <c r="AB31" s="145"/>
      <c r="AC31" s="145"/>
      <c r="AD31" s="145"/>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row>
    <row r="32" spans="8:77" ht="11.25">
      <c r="H32" s="128"/>
      <c r="I32" s="142"/>
      <c r="J32" s="142"/>
      <c r="K32" s="7"/>
      <c r="L32" s="7"/>
      <c r="M32" s="104"/>
      <c r="N32" s="46"/>
      <c r="O32" s="46"/>
      <c r="P32" s="46"/>
      <c r="Q32" s="46"/>
      <c r="R32" s="46"/>
      <c r="S32" s="142"/>
      <c r="T32" s="142"/>
      <c r="U32" s="7"/>
      <c r="V32" s="7"/>
      <c r="W32" s="104"/>
      <c r="X32" s="46"/>
      <c r="Y32" s="46"/>
      <c r="Z32" s="46"/>
      <c r="AA32" s="46"/>
      <c r="AB32" s="46"/>
      <c r="AC32" s="142"/>
      <c r="AD32" s="142"/>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row>
    <row r="33" spans="8:77" ht="11.25">
      <c r="H33" s="128"/>
      <c r="I33" s="146"/>
      <c r="J33" s="142"/>
      <c r="K33" s="7"/>
      <c r="L33" s="7"/>
      <c r="M33" s="104"/>
      <c r="N33" s="146"/>
      <c r="O33" s="146"/>
      <c r="P33" s="146"/>
      <c r="Q33" s="146"/>
      <c r="R33" s="146"/>
      <c r="S33" s="146"/>
      <c r="T33" s="142"/>
      <c r="U33" s="7"/>
      <c r="V33" s="7"/>
      <c r="W33" s="104"/>
      <c r="X33" s="146"/>
      <c r="Y33" s="146"/>
      <c r="Z33" s="146"/>
      <c r="AA33" s="146"/>
      <c r="AB33" s="146"/>
      <c r="AC33" s="146"/>
      <c r="AD33" s="142"/>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row>
    <row r="34" spans="8:77" ht="11.25">
      <c r="H34" s="128"/>
      <c r="I34" s="146"/>
      <c r="J34" s="146"/>
      <c r="K34" s="7"/>
      <c r="L34" s="7"/>
      <c r="M34" s="104"/>
      <c r="N34" s="146"/>
      <c r="O34" s="146"/>
      <c r="P34" s="146"/>
      <c r="Q34" s="146"/>
      <c r="R34" s="146"/>
      <c r="S34" s="146"/>
      <c r="T34" s="146"/>
      <c r="U34" s="7"/>
      <c r="V34" s="7"/>
      <c r="W34" s="104"/>
      <c r="X34" s="146"/>
      <c r="Y34" s="146"/>
      <c r="Z34" s="146"/>
      <c r="AA34" s="146"/>
      <c r="AB34" s="146"/>
      <c r="AC34" s="146"/>
      <c r="AD34" s="146"/>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row>
    <row r="35" spans="8:77" ht="11.25">
      <c r="H35" s="128"/>
      <c r="I35" s="146"/>
      <c r="J35" s="142"/>
      <c r="K35" s="7"/>
      <c r="L35" s="7"/>
      <c r="M35" s="104"/>
      <c r="N35" s="146"/>
      <c r="O35" s="146"/>
      <c r="P35" s="146"/>
      <c r="Q35" s="146"/>
      <c r="R35" s="146"/>
      <c r="S35" s="146"/>
      <c r="T35" s="142"/>
      <c r="U35" s="7"/>
      <c r="V35" s="7"/>
      <c r="W35" s="104"/>
      <c r="X35" s="146"/>
      <c r="Y35" s="146"/>
      <c r="Z35" s="146"/>
      <c r="AA35" s="146"/>
      <c r="AB35" s="146"/>
      <c r="AC35" s="146"/>
      <c r="AD35" s="142"/>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row>
    <row r="36" spans="8:77" ht="11.25">
      <c r="H36" s="128"/>
      <c r="I36" s="146"/>
      <c r="J36" s="7"/>
      <c r="K36" s="7"/>
      <c r="L36" s="7"/>
      <c r="M36" s="104"/>
      <c r="N36" s="146"/>
      <c r="O36" s="146"/>
      <c r="P36" s="146"/>
      <c r="Q36" s="146"/>
      <c r="R36" s="146"/>
      <c r="S36" s="146"/>
      <c r="T36" s="7"/>
      <c r="U36" s="7"/>
      <c r="V36" s="7"/>
      <c r="W36" s="104"/>
      <c r="X36" s="146"/>
      <c r="Y36" s="146"/>
      <c r="Z36" s="146"/>
      <c r="AA36" s="146"/>
      <c r="AB36" s="146"/>
      <c r="AC36" s="146"/>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row>
    <row r="37" spans="9:77" ht="11.25">
      <c r="I37" s="146"/>
      <c r="J37" s="7"/>
      <c r="K37" s="7"/>
      <c r="L37" s="7"/>
      <c r="M37" s="104"/>
      <c r="N37" s="146"/>
      <c r="O37" s="146"/>
      <c r="P37" s="146"/>
      <c r="Q37" s="146"/>
      <c r="R37" s="146"/>
      <c r="S37" s="146"/>
      <c r="T37" s="7"/>
      <c r="U37" s="7"/>
      <c r="V37" s="7"/>
      <c r="W37" s="104"/>
      <c r="X37" s="146"/>
      <c r="Y37" s="146"/>
      <c r="Z37" s="146"/>
      <c r="AA37" s="146"/>
      <c r="AB37" s="146"/>
      <c r="AC37" s="146"/>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row>
    <row r="38" spans="3:77" ht="11.25">
      <c r="C38" s="7"/>
      <c r="D38" s="47"/>
      <c r="E38" s="7"/>
      <c r="F38" s="7"/>
      <c r="G38" s="7"/>
      <c r="H38" s="7"/>
      <c r="I38" s="7"/>
      <c r="J38" s="7"/>
      <c r="K38" s="7"/>
      <c r="L38" s="7"/>
      <c r="M38" s="104"/>
      <c r="N38" s="146"/>
      <c r="O38" s="146"/>
      <c r="P38" s="146"/>
      <c r="Q38" s="146"/>
      <c r="R38" s="146"/>
      <c r="S38" s="146"/>
      <c r="T38" s="7"/>
      <c r="U38" s="7"/>
      <c r="V38" s="7"/>
      <c r="W38" s="104"/>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row>
  </sheetData>
  <sheetProtection/>
  <printOptions/>
  <pageMargins left="0.75" right="0.75" top="1" bottom="1" header="0.4921259845" footer="0.4921259845"/>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J52"/>
  <sheetViews>
    <sheetView showGridLines="0" zoomScalePageLayoutView="0" workbookViewId="0" topLeftCell="A1">
      <selection activeCell="A1" sqref="A1"/>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17.25" customHeight="1">
      <c r="B1" s="245" t="s">
        <v>171</v>
      </c>
      <c r="C1" s="252"/>
      <c r="D1" s="252"/>
      <c r="E1" s="252"/>
      <c r="F1" s="252"/>
      <c r="G1" s="252"/>
      <c r="H1" s="252"/>
      <c r="I1" s="252"/>
      <c r="J1" s="252"/>
    </row>
    <row r="3" ht="16.5" customHeight="1">
      <c r="H3" s="124" t="s">
        <v>58</v>
      </c>
    </row>
    <row r="4" spans="2:8" s="1" customFormat="1" ht="15" customHeight="1">
      <c r="B4" s="129"/>
      <c r="C4" s="129"/>
      <c r="D4" s="36" t="s">
        <v>163</v>
      </c>
      <c r="E4" s="36" t="s">
        <v>168</v>
      </c>
      <c r="F4" s="36" t="s">
        <v>169</v>
      </c>
      <c r="G4" s="36" t="s">
        <v>170</v>
      </c>
      <c r="H4" s="36" t="s">
        <v>60</v>
      </c>
    </row>
    <row r="5" spans="2:8" ht="15" customHeight="1">
      <c r="B5" s="41"/>
      <c r="C5" s="40" t="s">
        <v>61</v>
      </c>
      <c r="D5" s="248">
        <v>20.583027284230145</v>
      </c>
      <c r="E5" s="248">
        <v>24.79959553295413</v>
      </c>
      <c r="F5" s="248">
        <v>27.555226303968904</v>
      </c>
      <c r="G5" s="248">
        <v>22.86014814982851</v>
      </c>
      <c r="H5" s="248">
        <v>4.202002729018316</v>
      </c>
    </row>
    <row r="6" spans="2:8" ht="15" customHeight="1">
      <c r="B6" s="253" t="s">
        <v>62</v>
      </c>
      <c r="C6" s="40" t="s">
        <v>175</v>
      </c>
      <c r="D6" s="254">
        <v>9.609466410681126</v>
      </c>
      <c r="E6" s="254">
        <v>22.713338877734852</v>
      </c>
      <c r="F6" s="254">
        <v>29.726559917675345</v>
      </c>
      <c r="G6" s="254">
        <v>29.14593487346884</v>
      </c>
      <c r="H6" s="254">
        <v>8.804699920439841</v>
      </c>
    </row>
    <row r="7" spans="2:8" ht="15" customHeight="1">
      <c r="B7" s="253"/>
      <c r="C7" s="40" t="s">
        <v>59</v>
      </c>
      <c r="D7" s="254">
        <v>12.449596449235408</v>
      </c>
      <c r="E7" s="254">
        <v>26.5156104194108</v>
      </c>
      <c r="F7" s="254">
        <v>27.89813584298283</v>
      </c>
      <c r="G7" s="254">
        <v>24.973279285496645</v>
      </c>
      <c r="H7" s="254">
        <v>8.163378002874316</v>
      </c>
    </row>
    <row r="8" spans="2:8" ht="15" customHeight="1">
      <c r="B8" s="253"/>
      <c r="C8" s="40" t="s">
        <v>18</v>
      </c>
      <c r="D8" s="254">
        <v>8.556020929854906</v>
      </c>
      <c r="E8" s="254">
        <v>21.235454328471427</v>
      </c>
      <c r="F8" s="254">
        <v>27.06167898764197</v>
      </c>
      <c r="G8" s="254">
        <v>33.63925971700447</v>
      </c>
      <c r="H8" s="254">
        <v>9.50758603702723</v>
      </c>
    </row>
    <row r="9" spans="2:8" ht="15" customHeight="1">
      <c r="B9" s="253"/>
      <c r="C9" s="255" t="s">
        <v>89</v>
      </c>
      <c r="D9" s="254">
        <v>2.4001097383046264</v>
      </c>
      <c r="E9" s="254">
        <v>14.131855006879428</v>
      </c>
      <c r="F9" s="254">
        <v>31.87842326008671</v>
      </c>
      <c r="G9" s="254">
        <v>42.75373865379366</v>
      </c>
      <c r="H9" s="254">
        <v>8.835873340935574</v>
      </c>
    </row>
    <row r="10" spans="2:8" ht="15" customHeight="1">
      <c r="B10" s="253"/>
      <c r="C10" s="40" t="s">
        <v>63</v>
      </c>
      <c r="D10" s="254">
        <v>3.247496478968871</v>
      </c>
      <c r="E10" s="254">
        <v>13.386902152193903</v>
      </c>
      <c r="F10" s="254">
        <v>36.49767010557273</v>
      </c>
      <c r="G10" s="254">
        <v>38.73483434664018</v>
      </c>
      <c r="H10" s="254">
        <v>8.13309691662431</v>
      </c>
    </row>
    <row r="11" spans="2:8" ht="15" customHeight="1">
      <c r="B11" s="253"/>
      <c r="C11" s="40" t="s">
        <v>161</v>
      </c>
      <c r="D11" s="254">
        <v>3.2559368841965965</v>
      </c>
      <c r="E11" s="254">
        <v>17.724799706571925</v>
      </c>
      <c r="F11" s="254">
        <v>33.729575104641626</v>
      </c>
      <c r="G11" s="254">
        <v>30.986508062080176</v>
      </c>
      <c r="H11" s="254">
        <v>14.303180242509672</v>
      </c>
    </row>
    <row r="12" spans="2:8" ht="15" customHeight="1">
      <c r="B12" s="256"/>
      <c r="C12" s="40" t="s">
        <v>57</v>
      </c>
      <c r="D12" s="254">
        <v>11.941718537891159</v>
      </c>
      <c r="E12" s="254">
        <v>23.629627240626775</v>
      </c>
      <c r="F12" s="254">
        <v>30.327587672875577</v>
      </c>
      <c r="G12" s="254">
        <v>27.412390650181244</v>
      </c>
      <c r="H12" s="254">
        <v>6.688675898425245</v>
      </c>
    </row>
    <row r="13" spans="2:8" ht="15" customHeight="1">
      <c r="B13" s="253" t="s">
        <v>64</v>
      </c>
      <c r="C13" s="40" t="s">
        <v>176</v>
      </c>
      <c r="D13" s="254">
        <v>24.633057682066013</v>
      </c>
      <c r="E13" s="254">
        <v>26.917025325568606</v>
      </c>
      <c r="F13" s="254">
        <v>24.679375421760316</v>
      </c>
      <c r="G13" s="254">
        <v>18.37547900696154</v>
      </c>
      <c r="H13" s="254">
        <v>5.395062563643523</v>
      </c>
    </row>
    <row r="14" spans="2:8" ht="15" customHeight="1">
      <c r="B14" s="256"/>
      <c r="C14" s="40" t="s">
        <v>59</v>
      </c>
      <c r="D14" s="254">
        <v>39.92273314941312</v>
      </c>
      <c r="E14" s="254">
        <v>23.337337500381754</v>
      </c>
      <c r="F14" s="254">
        <v>19.890869481121033</v>
      </c>
      <c r="G14" s="254">
        <v>14.080076554244586</v>
      </c>
      <c r="H14" s="254">
        <v>2.768983314839511</v>
      </c>
    </row>
    <row r="15" spans="2:8" ht="15" customHeight="1">
      <c r="B15" s="256"/>
      <c r="C15" s="40" t="s">
        <v>18</v>
      </c>
      <c r="D15" s="254">
        <v>16.63713339307109</v>
      </c>
      <c r="E15" s="254">
        <v>26.374052334303233</v>
      </c>
      <c r="F15" s="254">
        <v>25.59679027012877</v>
      </c>
      <c r="G15" s="254">
        <v>24.33575304813588</v>
      </c>
      <c r="H15" s="254">
        <v>7.0562709543610245</v>
      </c>
    </row>
    <row r="16" spans="2:8" ht="15" customHeight="1">
      <c r="B16" s="256"/>
      <c r="C16" s="255" t="s">
        <v>89</v>
      </c>
      <c r="D16" s="254">
        <v>26.90133923086374</v>
      </c>
      <c r="E16" s="254">
        <v>48.39456116640046</v>
      </c>
      <c r="F16" s="254">
        <v>21.76966867346521</v>
      </c>
      <c r="G16" s="254">
        <v>2.4818773805135765</v>
      </c>
      <c r="H16" s="254">
        <v>0.4525535487570136</v>
      </c>
    </row>
    <row r="17" spans="2:8" ht="15" customHeight="1">
      <c r="B17" s="256"/>
      <c r="C17" s="40" t="s">
        <v>63</v>
      </c>
      <c r="D17" s="254">
        <v>18.176855895196507</v>
      </c>
      <c r="E17" s="254">
        <v>26.391921397379914</v>
      </c>
      <c r="F17" s="254">
        <v>31.56386462882096</v>
      </c>
      <c r="G17" s="254">
        <v>22.652838427947597</v>
      </c>
      <c r="H17" s="254">
        <v>1.214519650655022</v>
      </c>
    </row>
    <row r="18" spans="2:8" ht="11.25">
      <c r="B18" s="256"/>
      <c r="C18" s="40" t="s">
        <v>161</v>
      </c>
      <c r="D18" s="254">
        <v>11.895856036285453</v>
      </c>
      <c r="E18" s="254">
        <v>29.498129767619947</v>
      </c>
      <c r="F18" s="254">
        <v>34.31213736635938</v>
      </c>
      <c r="G18" s="254">
        <v>16.892469001266456</v>
      </c>
      <c r="H18" s="254">
        <v>7.401407828468766</v>
      </c>
    </row>
    <row r="19" spans="2:8" ht="11.25">
      <c r="B19" s="256"/>
      <c r="C19" s="40" t="s">
        <v>57</v>
      </c>
      <c r="D19" s="254">
        <v>13.913089023517294</v>
      </c>
      <c r="E19" s="254">
        <v>19.774080346386857</v>
      </c>
      <c r="F19" s="254">
        <v>28.102030483440128</v>
      </c>
      <c r="G19" s="254">
        <v>27.199399409885295</v>
      </c>
      <c r="H19" s="254">
        <v>11.011400736770431</v>
      </c>
    </row>
    <row r="20" spans="3:8" ht="11.25">
      <c r="C20" s="99"/>
      <c r="D20" s="257"/>
      <c r="E20" s="257"/>
      <c r="F20" s="257"/>
      <c r="G20" s="257"/>
      <c r="H20" s="257"/>
    </row>
    <row r="21" spans="3:8" ht="11.25">
      <c r="C21" s="99"/>
      <c r="D21" s="257"/>
      <c r="E21" s="257"/>
      <c r="F21" s="257"/>
      <c r="G21" s="257"/>
      <c r="H21" s="257"/>
    </row>
    <row r="22" spans="4:8" ht="11.25">
      <c r="D22" s="78"/>
      <c r="E22" s="78"/>
      <c r="F22" s="78"/>
      <c r="G22" s="78"/>
      <c r="H22" s="78"/>
    </row>
    <row r="26" ht="11.25">
      <c r="B26" s="132"/>
    </row>
    <row r="27" spans="2:9" ht="53.25" customHeight="1">
      <c r="B27" s="45"/>
      <c r="I27" s="45"/>
    </row>
    <row r="28" ht="11.25">
      <c r="C28" s="132"/>
    </row>
    <row r="29" spans="3:8" ht="11.25">
      <c r="C29" s="45"/>
      <c r="D29" s="45"/>
      <c r="E29" s="45"/>
      <c r="F29" s="45"/>
      <c r="G29" s="45"/>
      <c r="H29" s="45"/>
    </row>
    <row r="35" ht="12.75" customHeight="1"/>
    <row r="49" ht="11.25">
      <c r="B49" s="7"/>
    </row>
    <row r="50" ht="11.25">
      <c r="B50" s="7"/>
    </row>
    <row r="51" spans="3:8" ht="11.25">
      <c r="C51" s="99"/>
      <c r="D51" s="7"/>
      <c r="E51" s="7"/>
      <c r="F51" s="7"/>
      <c r="G51" s="7"/>
      <c r="H51" s="7"/>
    </row>
    <row r="52" spans="3:8" ht="11.25">
      <c r="C52" s="7"/>
      <c r="D52" s="7"/>
      <c r="E52" s="7"/>
      <c r="F52" s="7"/>
      <c r="G52" s="7"/>
      <c r="H52" s="7"/>
    </row>
  </sheetData>
  <sheetProtection/>
  <mergeCells count="3">
    <mergeCell ref="B13:B19"/>
    <mergeCell ref="B6:B12"/>
    <mergeCell ref="B1:J1"/>
  </mergeCells>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J42"/>
  <sheetViews>
    <sheetView showGridLines="0" zoomScalePageLayoutView="0" workbookViewId="0" topLeftCell="A1">
      <selection activeCell="A1" sqref="A1"/>
    </sheetView>
  </sheetViews>
  <sheetFormatPr defaultColWidth="11.421875" defaultRowHeight="12.75"/>
  <cols>
    <col min="1" max="1" width="3.7109375" style="2" customWidth="1"/>
    <col min="2" max="2" width="17.00390625" style="2" customWidth="1"/>
    <col min="3" max="3" width="7.140625" style="2" customWidth="1"/>
    <col min="4" max="4" width="8.00390625" style="2" customWidth="1"/>
    <col min="5" max="5" width="8.140625" style="2" customWidth="1"/>
    <col min="6" max="6" width="8.421875" style="2" customWidth="1"/>
    <col min="7" max="8" width="11.421875" style="2" customWidth="1"/>
    <col min="9" max="9" width="11.8515625" style="2" bestFit="1" customWidth="1"/>
    <col min="10" max="16384" width="11.421875" style="2" customWidth="1"/>
  </cols>
  <sheetData>
    <row r="1" spans="2:8" ht="27.75" customHeight="1">
      <c r="B1" s="245" t="s">
        <v>65</v>
      </c>
      <c r="C1" s="246"/>
      <c r="D1" s="246"/>
      <c r="E1" s="246"/>
      <c r="F1" s="246"/>
      <c r="G1" s="246"/>
      <c r="H1" s="7"/>
    </row>
    <row r="2" spans="2:8" ht="15" customHeight="1">
      <c r="B2" s="1"/>
      <c r="C2" s="7"/>
      <c r="G2" s="124"/>
      <c r="H2" s="124"/>
    </row>
    <row r="3" spans="2:8" s="3" customFormat="1" ht="15" customHeight="1">
      <c r="B3" s="39" t="s">
        <v>174</v>
      </c>
      <c r="C3" s="39">
        <v>2006</v>
      </c>
      <c r="D3" s="39">
        <v>2007</v>
      </c>
      <c r="E3" s="39">
        <v>2008</v>
      </c>
      <c r="F3" s="39">
        <v>2009</v>
      </c>
      <c r="G3" s="39">
        <v>2010</v>
      </c>
      <c r="H3" s="39">
        <v>2011</v>
      </c>
    </row>
    <row r="4" spans="2:8" ht="15" customHeight="1">
      <c r="B4" s="41" t="s">
        <v>66</v>
      </c>
      <c r="C4" s="121">
        <v>0.142019829590579</v>
      </c>
      <c r="D4" s="121">
        <v>0.14303824969009188</v>
      </c>
      <c r="E4" s="121">
        <v>0.12</v>
      </c>
      <c r="F4" s="121">
        <v>0.15322499187347227</v>
      </c>
      <c r="G4" s="121">
        <v>0.18812198373412423</v>
      </c>
      <c r="H4" s="121">
        <v>0.24382996059528173</v>
      </c>
    </row>
    <row r="5" spans="2:8" ht="15" customHeight="1">
      <c r="B5" s="41" t="s">
        <v>168</v>
      </c>
      <c r="C5" s="250">
        <v>0.22722454010658674</v>
      </c>
      <c r="D5" s="250">
        <v>0.23921072473769633</v>
      </c>
      <c r="E5" s="250">
        <v>0.25</v>
      </c>
      <c r="F5" s="250">
        <v>0.2534099277703195</v>
      </c>
      <c r="G5" s="250">
        <v>0.2452013599677576</v>
      </c>
      <c r="H5" s="250">
        <v>0.2691486047443144</v>
      </c>
    </row>
    <row r="6" spans="2:8" ht="15" customHeight="1">
      <c r="B6" s="41" t="s">
        <v>169</v>
      </c>
      <c r="C6" s="121">
        <v>0.2754401285078215</v>
      </c>
      <c r="D6" s="121">
        <v>0.30778156909353477</v>
      </c>
      <c r="E6" s="121">
        <v>0.29</v>
      </c>
      <c r="F6" s="121">
        <v>0.2946816696754715</v>
      </c>
      <c r="G6" s="121">
        <v>0.2906300701685492</v>
      </c>
      <c r="H6" s="121">
        <v>0.24969445081599606</v>
      </c>
    </row>
    <row r="7" spans="2:8" ht="15" customHeight="1">
      <c r="B7" s="41" t="s">
        <v>170</v>
      </c>
      <c r="C7" s="121">
        <v>0.3081312820955112</v>
      </c>
      <c r="D7" s="121">
        <v>0.2757760482562078</v>
      </c>
      <c r="E7" s="121">
        <v>0.29</v>
      </c>
      <c r="F7" s="121">
        <v>0.2565319836257353</v>
      </c>
      <c r="G7" s="121">
        <v>0.2313329957526843</v>
      </c>
      <c r="H7" s="121">
        <v>0.18401250269602223</v>
      </c>
    </row>
    <row r="8" spans="2:8" ht="15" customHeight="1">
      <c r="B8" s="41" t="s">
        <v>60</v>
      </c>
      <c r="C8" s="121">
        <v>0.04718421969950157</v>
      </c>
      <c r="D8" s="121">
        <v>0.034193408222469295</v>
      </c>
      <c r="E8" s="121">
        <v>0.05</v>
      </c>
      <c r="F8" s="121">
        <v>0.04215142705500144</v>
      </c>
      <c r="G8" s="121">
        <v>0.04471359037688468</v>
      </c>
      <c r="H8" s="121">
        <v>0.05331448114838564</v>
      </c>
    </row>
    <row r="9" ht="11.25">
      <c r="H9" s="7"/>
    </row>
    <row r="10" spans="2:8" ht="11.25">
      <c r="B10" s="1"/>
      <c r="C10" s="7"/>
      <c r="H10" s="7"/>
    </row>
    <row r="11" spans="2:8" ht="11.25">
      <c r="B11" s="1"/>
      <c r="C11" s="7"/>
      <c r="H11" s="7"/>
    </row>
    <row r="12" spans="2:8" ht="11.25">
      <c r="B12" s="1"/>
      <c r="C12" s="7"/>
      <c r="H12" s="7"/>
    </row>
    <row r="13" spans="2:8" ht="11.25">
      <c r="B13" s="1"/>
      <c r="C13" s="7"/>
      <c r="H13" s="7"/>
    </row>
    <row r="14" spans="2:8" ht="11.25">
      <c r="B14" s="1"/>
      <c r="C14" s="7"/>
      <c r="H14" s="7"/>
    </row>
    <row r="15" spans="2:8" ht="11.25">
      <c r="B15" s="1"/>
      <c r="C15" s="7"/>
      <c r="H15" s="7"/>
    </row>
    <row r="16" spans="2:8" ht="11.25">
      <c r="B16" s="1"/>
      <c r="C16" s="7"/>
      <c r="H16" s="7"/>
    </row>
    <row r="17" spans="2:8" ht="11.25">
      <c r="B17" s="1"/>
      <c r="C17" s="7"/>
      <c r="H17" s="7"/>
    </row>
    <row r="18" spans="2:8" ht="11.25">
      <c r="B18" s="1"/>
      <c r="C18" s="7"/>
      <c r="H18" s="7"/>
    </row>
    <row r="19" spans="2:8" ht="11.25">
      <c r="B19" s="1"/>
      <c r="C19" s="7"/>
      <c r="H19" s="7"/>
    </row>
    <row r="20" spans="2:8" ht="11.25">
      <c r="B20" s="1"/>
      <c r="C20" s="7"/>
      <c r="H20" s="7"/>
    </row>
    <row r="21" spans="2:8" ht="11.25">
      <c r="B21" s="1"/>
      <c r="C21" s="7"/>
      <c r="H21" s="7"/>
    </row>
    <row r="22" spans="2:8" ht="11.25">
      <c r="B22" s="1"/>
      <c r="C22" s="7"/>
      <c r="H22" s="7"/>
    </row>
    <row r="23" spans="2:8" ht="11.25">
      <c r="B23" s="1"/>
      <c r="C23" s="7"/>
      <c r="H23" s="7"/>
    </row>
    <row r="24" spans="3:8" ht="11.25">
      <c r="C24" s="7"/>
      <c r="H24" s="7"/>
    </row>
    <row r="25" spans="3:8" ht="11.25">
      <c r="C25" s="7"/>
      <c r="H25" s="7"/>
    </row>
    <row r="26" ht="11.25">
      <c r="H26" s="7"/>
    </row>
    <row r="27" ht="11.25">
      <c r="H27" s="7"/>
    </row>
    <row r="28" spans="8:10" ht="11.25">
      <c r="H28" s="7"/>
      <c r="I28" s="251"/>
      <c r="J28" s="107"/>
    </row>
    <row r="29" spans="8:10" ht="11.25">
      <c r="H29" s="7"/>
      <c r="I29" s="251"/>
      <c r="J29" s="107"/>
    </row>
    <row r="30" spans="8:10" ht="11.25">
      <c r="H30" s="7"/>
      <c r="I30" s="251"/>
      <c r="J30" s="107"/>
    </row>
    <row r="31" spans="9:10" ht="11.25">
      <c r="I31" s="251"/>
      <c r="J31" s="107"/>
    </row>
    <row r="32" spans="9:10" ht="11.25">
      <c r="I32" s="251"/>
      <c r="J32" s="107"/>
    </row>
    <row r="35" ht="11.25">
      <c r="C35" s="45"/>
    </row>
    <row r="42" spans="4:8" ht="11.25">
      <c r="D42" s="107"/>
      <c r="E42" s="107"/>
      <c r="F42" s="107"/>
      <c r="G42" s="107"/>
      <c r="H42" s="107"/>
    </row>
  </sheetData>
  <sheetProtection/>
  <mergeCells count="1">
    <mergeCell ref="B1:G1"/>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K65"/>
  <sheetViews>
    <sheetView showGridLines="0" zoomScalePageLayoutView="0" workbookViewId="0" topLeftCell="A1">
      <selection activeCell="A1" sqref="A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spans="2:5" ht="24" customHeight="1">
      <c r="B1" s="245" t="s">
        <v>196</v>
      </c>
      <c r="C1" s="246"/>
      <c r="D1" s="246"/>
      <c r="E1" s="246"/>
    </row>
    <row r="2" ht="10.5" customHeight="1">
      <c r="B2" s="1"/>
    </row>
    <row r="3" ht="11.25">
      <c r="D3" s="247" t="s">
        <v>58</v>
      </c>
    </row>
    <row r="4" spans="2:4" s="1" customFormat="1" ht="15" customHeight="1">
      <c r="B4" s="129"/>
      <c r="C4" s="39" t="s">
        <v>67</v>
      </c>
      <c r="D4" s="39" t="s">
        <v>68</v>
      </c>
    </row>
    <row r="5" spans="2:4" ht="15" customHeight="1">
      <c r="B5" s="41" t="s">
        <v>57</v>
      </c>
      <c r="C5" s="248">
        <v>52.42588317524698</v>
      </c>
      <c r="D5" s="248">
        <v>47.57411682475303</v>
      </c>
    </row>
    <row r="6" spans="2:4" ht="15" customHeight="1">
      <c r="B6" s="41" t="s">
        <v>69</v>
      </c>
      <c r="C6" s="248">
        <v>70.7491737054719</v>
      </c>
      <c r="D6" s="248">
        <v>29.250826294528093</v>
      </c>
    </row>
    <row r="7" spans="2:4" ht="15" customHeight="1">
      <c r="B7" s="41" t="s">
        <v>70</v>
      </c>
      <c r="C7" s="248">
        <v>74.85703193244686</v>
      </c>
      <c r="D7" s="248">
        <v>25.14296806755314</v>
      </c>
    </row>
    <row r="8" spans="2:4" ht="15" customHeight="1">
      <c r="B8" s="41" t="s">
        <v>89</v>
      </c>
      <c r="C8" s="248">
        <v>35.84122227102544</v>
      </c>
      <c r="D8" s="248">
        <v>64.15877772897456</v>
      </c>
    </row>
    <row r="9" spans="2:4" ht="15" customHeight="1">
      <c r="B9" s="41" t="s">
        <v>18</v>
      </c>
      <c r="C9" s="248">
        <v>62.53826168084079</v>
      </c>
      <c r="D9" s="248">
        <v>37.46173831915921</v>
      </c>
    </row>
    <row r="10" spans="2:4" ht="15" customHeight="1">
      <c r="B10" s="41" t="s">
        <v>4</v>
      </c>
      <c r="C10" s="248">
        <v>59.43340753496577</v>
      </c>
      <c r="D10" s="248">
        <v>40.566592465034226</v>
      </c>
    </row>
    <row r="11" spans="2:4" ht="15" customHeight="1">
      <c r="B11" s="41" t="s">
        <v>71</v>
      </c>
      <c r="C11" s="248">
        <v>56.921117342659734</v>
      </c>
      <c r="D11" s="248">
        <v>43.07888265734026</v>
      </c>
    </row>
    <row r="12" spans="2:4" ht="15" customHeight="1">
      <c r="B12" s="41" t="s">
        <v>72</v>
      </c>
      <c r="C12" s="248">
        <v>68.82207516167448</v>
      </c>
      <c r="D12" s="248">
        <v>31.17792483832552</v>
      </c>
    </row>
    <row r="13" spans="2:4" ht="15" customHeight="1">
      <c r="B13" s="41" t="s">
        <v>73</v>
      </c>
      <c r="C13" s="248">
        <v>55.95636306693868</v>
      </c>
      <c r="D13" s="248">
        <v>44.04363693306132</v>
      </c>
    </row>
    <row r="27" ht="11.25">
      <c r="F27" s="7"/>
    </row>
    <row r="28" ht="11.25">
      <c r="F28" s="7"/>
    </row>
    <row r="29" ht="11.25">
      <c r="F29" s="7"/>
    </row>
    <row r="30" ht="11.25">
      <c r="F30" s="7"/>
    </row>
    <row r="31" ht="11.25">
      <c r="F31" s="7"/>
    </row>
    <row r="32" ht="11.25">
      <c r="F32" s="7"/>
    </row>
    <row r="33" ht="11.25">
      <c r="F33" s="7"/>
    </row>
    <row r="34" ht="11.25">
      <c r="F34" s="7"/>
    </row>
    <row r="35" ht="11.25">
      <c r="F35" s="7"/>
    </row>
    <row r="36" ht="11.25">
      <c r="F36" s="7"/>
    </row>
    <row r="38" spans="2:6" ht="11.25">
      <c r="B38" s="7"/>
      <c r="C38" s="7"/>
      <c r="D38" s="7"/>
      <c r="E38" s="7"/>
      <c r="F38" s="7"/>
    </row>
    <row r="39" spans="2:6" ht="11.25">
      <c r="B39" s="7"/>
      <c r="C39" s="7"/>
      <c r="D39" s="7"/>
      <c r="E39" s="7"/>
      <c r="F39" s="7"/>
    </row>
    <row r="40" spans="2:6" ht="11.25">
      <c r="B40" s="7"/>
      <c r="C40" s="7"/>
      <c r="D40" s="7"/>
      <c r="E40" s="7"/>
      <c r="F40" s="7"/>
    </row>
    <row r="41" spans="2:6" ht="11.25">
      <c r="B41" s="7"/>
      <c r="C41" s="7"/>
      <c r="D41" s="7"/>
      <c r="E41" s="7"/>
      <c r="F41" s="7"/>
    </row>
    <row r="42" spans="2:6" ht="11.25">
      <c r="B42" s="127"/>
      <c r="C42" s="7"/>
      <c r="D42" s="7"/>
      <c r="E42" s="7"/>
      <c r="F42" s="7"/>
    </row>
    <row r="43" spans="2:6" ht="11.25">
      <c r="B43" s="7"/>
      <c r="C43" s="238"/>
      <c r="D43" s="238"/>
      <c r="E43" s="238"/>
      <c r="F43" s="7"/>
    </row>
    <row r="44" spans="2:11" ht="11.25">
      <c r="B44" s="7"/>
      <c r="C44" s="238"/>
      <c r="D44" s="238"/>
      <c r="E44" s="238"/>
      <c r="F44" s="7"/>
      <c r="I44" s="3"/>
      <c r="J44" s="45"/>
      <c r="K44" s="45"/>
    </row>
    <row r="45" spans="2:11" ht="11.25">
      <c r="B45" s="7"/>
      <c r="C45" s="238"/>
      <c r="D45" s="238"/>
      <c r="E45" s="238"/>
      <c r="F45" s="7"/>
      <c r="I45" s="3"/>
      <c r="J45" s="45"/>
      <c r="K45" s="45"/>
    </row>
    <row r="46" spans="2:11" ht="11.25">
      <c r="B46" s="7"/>
      <c r="C46" s="238"/>
      <c r="D46" s="238"/>
      <c r="E46" s="238"/>
      <c r="F46" s="7"/>
      <c r="I46" s="3"/>
      <c r="J46" s="45"/>
      <c r="K46" s="45"/>
    </row>
    <row r="47" spans="2:11" ht="11.25">
      <c r="B47" s="7"/>
      <c r="C47" s="238"/>
      <c r="D47" s="238"/>
      <c r="E47" s="238"/>
      <c r="F47" s="7"/>
      <c r="I47" s="3"/>
      <c r="J47" s="45"/>
      <c r="K47" s="45"/>
    </row>
    <row r="48" spans="2:11" ht="11.25">
      <c r="B48" s="7"/>
      <c r="C48" s="238"/>
      <c r="D48" s="238"/>
      <c r="E48" s="238"/>
      <c r="F48" s="7"/>
      <c r="I48" s="3"/>
      <c r="J48" s="45"/>
      <c r="K48" s="45"/>
    </row>
    <row r="49" spans="2:11" ht="11.25">
      <c r="B49" s="7"/>
      <c r="C49" s="238"/>
      <c r="D49" s="238"/>
      <c r="E49" s="238"/>
      <c r="F49" s="7"/>
      <c r="I49" s="3"/>
      <c r="J49" s="45"/>
      <c r="K49" s="45"/>
    </row>
    <row r="50" spans="2:11" ht="11.25">
      <c r="B50" s="7"/>
      <c r="C50" s="238"/>
      <c r="D50" s="238"/>
      <c r="E50" s="238"/>
      <c r="F50" s="7"/>
      <c r="I50" s="3"/>
      <c r="J50" s="45"/>
      <c r="K50" s="45"/>
    </row>
    <row r="51" spans="2:11" ht="11.25">
      <c r="B51" s="7"/>
      <c r="C51" s="238"/>
      <c r="D51" s="238"/>
      <c r="E51" s="238"/>
      <c r="F51" s="7"/>
      <c r="I51" s="3"/>
      <c r="J51" s="45"/>
      <c r="K51" s="45"/>
    </row>
    <row r="52" spans="2:11" ht="11.25">
      <c r="B52" s="7"/>
      <c r="C52" s="7"/>
      <c r="D52" s="7"/>
      <c r="E52" s="7"/>
      <c r="F52" s="7"/>
      <c r="I52" s="3"/>
      <c r="J52" s="45"/>
      <c r="K52" s="45"/>
    </row>
    <row r="55" spans="9:11" ht="11.25">
      <c r="I55" s="3"/>
      <c r="J55" s="45"/>
      <c r="K55" s="45"/>
    </row>
    <row r="56" spans="4:6" ht="11.25">
      <c r="D56" s="249"/>
      <c r="E56" s="45"/>
      <c r="F56" s="45"/>
    </row>
    <row r="57" spans="4:6" ht="11.25">
      <c r="D57" s="249"/>
      <c r="E57" s="45"/>
      <c r="F57" s="45"/>
    </row>
    <row r="58" spans="4:6" ht="11.25">
      <c r="D58" s="249"/>
      <c r="E58" s="45"/>
      <c r="F58" s="45"/>
    </row>
    <row r="59" spans="4:6" ht="11.25">
      <c r="D59" s="249"/>
      <c r="E59" s="45"/>
      <c r="F59" s="45"/>
    </row>
    <row r="60" spans="4:6" ht="11.25">
      <c r="D60" s="249"/>
      <c r="E60" s="45"/>
      <c r="F60" s="45"/>
    </row>
    <row r="61" spans="4:11" ht="11.25">
      <c r="D61" s="249"/>
      <c r="E61" s="45"/>
      <c r="F61" s="45"/>
      <c r="I61" s="3"/>
      <c r="J61" s="45"/>
      <c r="K61" s="45"/>
    </row>
    <row r="62" spans="4:6" ht="11.25">
      <c r="D62" s="249"/>
      <c r="E62" s="45"/>
      <c r="F62" s="45"/>
    </row>
    <row r="63" spans="4:11" ht="11.25">
      <c r="D63" s="249"/>
      <c r="E63" s="45"/>
      <c r="F63" s="45"/>
      <c r="I63" s="3"/>
      <c r="J63" s="45"/>
      <c r="K63" s="45"/>
    </row>
    <row r="64" spans="4:6" ht="11.25">
      <c r="D64" s="249"/>
      <c r="E64" s="45"/>
      <c r="F64" s="45"/>
    </row>
    <row r="65" spans="4:6" ht="11.25">
      <c r="D65" s="249"/>
      <c r="E65" s="45"/>
      <c r="F65" s="45"/>
    </row>
    <row r="66" ht="12.75" customHeight="1"/>
    <row r="72" ht="12.75" customHeight="1"/>
  </sheetData>
  <sheetProtection/>
  <mergeCells count="1">
    <mergeCell ref="B1:E1"/>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2012-11-27T13:32:54Z</cp:lastPrinted>
  <dcterms:created xsi:type="dcterms:W3CDTF">2009-10-19T15:35:04Z</dcterms:created>
  <dcterms:modified xsi:type="dcterms:W3CDTF">2013-04-24T15:30:20Z</dcterms:modified>
  <cp:category/>
  <cp:version/>
  <cp:contentType/>
  <cp:contentStatus/>
</cp:coreProperties>
</file>