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465" windowWidth="32760" windowHeight="28335" activeTab="2"/>
  </bookViews>
  <sheets>
    <sheet name="F.26_schéma 1" sheetId="1" r:id="rId1"/>
    <sheet name="F.26_Tableau1" sheetId="2" r:id="rId2"/>
    <sheet name="F.26_schéma 2" sheetId="3" r:id="rId3"/>
  </sheets>
  <externalReferences>
    <externalReference r:id="rId6"/>
    <externalReference r:id="rId7"/>
    <externalReference r:id="rId8"/>
  </externalReferences>
  <definedNames>
    <definedName name="_55">'[2]Macro1'!#REF!</definedName>
    <definedName name="_56">'[2]Macro1'!#REF!</definedName>
    <definedName name="_56_59">'[2]Macro1'!#REF!</definedName>
    <definedName name="_57">'[2]Macro1'!#REF!</definedName>
    <definedName name="_58">'[2]Macro1'!#REF!</definedName>
    <definedName name="_59">'[2]Macro1'!#REF!</definedName>
    <definedName name="_60">'[2]Macro1'!#REF!</definedName>
    <definedName name="_61">'[2]Macro1'!#REF!</definedName>
    <definedName name="_61_64">'[2]Macro1'!#REF!</definedName>
    <definedName name="_62">'[2]Macro1'!#REF!</definedName>
    <definedName name="_63">'[2]Macro1'!#REF!</definedName>
    <definedName name="_64">'[2]Macro1'!#REF!</definedName>
    <definedName name="_65">'[2]Macro1'!#REF!</definedName>
    <definedName name="_65_et_plus">'[2]Macro1'!#REF!</definedName>
    <definedName name="_B6">'[3]_B6'!$A$1:$D$12</definedName>
    <definedName name="carrières_longues">'[1]Macro1'!$B$190:$C$190</definedName>
    <definedName name="cloture_des_comptes">#REF!</definedName>
    <definedName name="décote">'[2]Macro1'!#REF!</definedName>
    <definedName name="départs_normaux">'[1]Macro1'!$B$193:$C$193</definedName>
    <definedName name="effectif">'[2]Macro1'!#REF!</definedName>
    <definedName name="effectifE">'[2]Macro1'!#REF!</definedName>
    <definedName name="effectifE2005">'[2]Macro1'!#REF!</definedName>
    <definedName name="effectifE2006">'[2]Macro1'!#REF!</definedName>
    <definedName name="effectifF">'[2]Macro1'!#REF!</definedName>
    <definedName name="effectifF2005">'[2]Macro1'!#REF!</definedName>
    <definedName name="effectifF2006">'[2]Macro1'!#REF!</definedName>
    <definedName name="effectifH">'[2]Macro1'!#REF!</definedName>
    <definedName name="effectifH2005">'[2]Macro1'!#REF!</definedName>
    <definedName name="effectifH2006">'[2]Macro1'!#REF!</definedName>
    <definedName name="EVO_EFFECTIF">'[2]Macro1'!#REF!</definedName>
    <definedName name="ex_invalide">'[1]Macro1'!$B$181:$C$181</definedName>
    <definedName name="exe">#REF!</definedName>
    <definedName name="FEA">'[2]Macro1'!#REF!</definedName>
    <definedName name="FEB">'[2]Macro1'!#REF!</definedName>
    <definedName name="GRAPHIQUE_2">'[1]Macro1'!$C$10</definedName>
    <definedName name="GRAPHIQUE_3">'[1]Macro1'!$C$10</definedName>
    <definedName name="handicap">'[1]Macro1'!$B$187:$C$187</definedName>
    <definedName name="inaptitude">'[1]Macro1'!$B$184:$C$184</definedName>
    <definedName name="moins_de_50">'[1]Macro1'!$B$28:$C$28</definedName>
    <definedName name="moins_de_55">'[2]Macro1'!#REF!</definedName>
    <definedName name="montant">'[2]Macro1'!#REF!</definedName>
    <definedName name="montantE">'[2]Macro1'!#REF!</definedName>
    <definedName name="montantE2005">'[2]Macro1'!#REF!</definedName>
    <definedName name="montantE2006">'[2]Macro1'!#REF!</definedName>
    <definedName name="montantF">'[2]Macro1'!#REF!</definedName>
    <definedName name="montantF2005">'[2]Macro1'!#REF!</definedName>
    <definedName name="montantF2006">'[2]Macro1'!#REF!</definedName>
    <definedName name="montantH">'[2]Macro1'!#REF!</definedName>
    <definedName name="montantH2005">'[2]Macro1'!#REF!</definedName>
    <definedName name="montantH2006">'[2]Macro1'!#REF!</definedName>
    <definedName name="par_exercice">#REF!</definedName>
    <definedName name="surcote">'[1]Macro1'!$B$196:$C$196</definedName>
    <definedName name="TEST_RECUPERATION">'[2]Macro1'!#REF!</definedName>
    <definedName name="TEST_RECUPERATION_2">'[1]Macro1'!$C$10</definedName>
    <definedName name="valeur">'[2]Macro1'!#REF!</definedName>
    <definedName name="Z_FB47ECF8_E82D_40A8_B069_65CCD5A0DCDF_.wvu.Rows" localSheetId="1" hidden="1">'F.26_Tableau1'!$27:$27</definedName>
  </definedNames>
  <calcPr fullCalcOnLoad="1"/>
</workbook>
</file>

<file path=xl/sharedStrings.xml><?xml version="1.0" encoding="utf-8"?>
<sst xmlns="http://schemas.openxmlformats.org/spreadsheetml/2006/main" count="142" uniqueCount="99">
  <si>
    <t>Allocation supplémentaire invalidité (L. 815-24)</t>
  </si>
  <si>
    <t>Salariés agricoles</t>
  </si>
  <si>
    <t xml:space="preserve">Total </t>
  </si>
  <si>
    <t xml:space="preserve"> Métropole</t>
  </si>
  <si>
    <t xml:space="preserve"> SNCF</t>
  </si>
  <si>
    <t xml:space="preserve"> Régime minier</t>
  </si>
  <si>
    <t xml:space="preserve"> Collectivités locales</t>
  </si>
  <si>
    <t xml:space="preserve">Régimes spéciaux  </t>
  </si>
  <si>
    <t>&lt;100</t>
  </si>
  <si>
    <t>&lt;0,1</t>
  </si>
  <si>
    <t>ASV et Aspa</t>
  </si>
  <si>
    <t>Part des bénéficiaires ASV ou Aspa par caisse (en %)</t>
  </si>
  <si>
    <t>Saspa</t>
  </si>
  <si>
    <t>Cavimac (cultes)</t>
  </si>
  <si>
    <t xml:space="preserve"> Enim (marins)</t>
  </si>
  <si>
    <t>Montant forfaitaire :</t>
  </si>
  <si>
    <t>RA</t>
  </si>
  <si>
    <t>Montant allocation</t>
  </si>
  <si>
    <t>revenu garanti</t>
  </si>
  <si>
    <r>
      <t>SSI</t>
    </r>
    <r>
      <rPr>
        <vertAlign val="superscript"/>
        <sz val="8"/>
        <rFont val="Arial"/>
        <family val="2"/>
      </rPr>
      <t>2</t>
    </r>
  </si>
  <si>
    <r>
      <t>Professions libérales</t>
    </r>
    <r>
      <rPr>
        <vertAlign val="superscript"/>
        <sz val="8"/>
        <rFont val="Arial"/>
        <family val="2"/>
      </rPr>
      <t>3</t>
    </r>
  </si>
  <si>
    <r>
      <t xml:space="preserve"> Fonctionnaires</t>
    </r>
    <r>
      <rPr>
        <vertAlign val="superscript"/>
        <sz val="8"/>
        <rFont val="Arial"/>
        <family val="2"/>
      </rPr>
      <t>3</t>
    </r>
  </si>
  <si>
    <r>
      <t>Total Champ enquête DREES</t>
    </r>
    <r>
      <rPr>
        <b/>
        <vertAlign val="superscript"/>
        <sz val="8"/>
        <rFont val="Arial"/>
        <family val="2"/>
      </rPr>
      <t>5</t>
    </r>
  </si>
  <si>
    <t>-</t>
  </si>
  <si>
    <t>199 400**</t>
  </si>
  <si>
    <t>&lt;1</t>
  </si>
  <si>
    <t>Tableau 1  - Les allocations du minimum vieillesse et l'ASI fin 2018, selon le régime de versement</t>
  </si>
  <si>
    <t>Régime général dont :</t>
  </si>
  <si>
    <r>
      <t xml:space="preserve"> Caisses des DROM</t>
    </r>
    <r>
      <rPr>
        <vertAlign val="superscript"/>
        <sz val="8"/>
        <rFont val="Arial"/>
        <family val="2"/>
      </rPr>
      <t>1</t>
    </r>
  </si>
  <si>
    <t>Exploitants agricoles dont :</t>
  </si>
  <si>
    <t xml:space="preserve"> DROM</t>
  </si>
  <si>
    <t>Toutes les allocations dites de premier étage* permettant d’atteindre l’AVTS</t>
  </si>
  <si>
    <t>Allocations permettant d’atteindre le seuil du minimum vieillesse</t>
  </si>
  <si>
    <t xml:space="preserve"> Ouvriers de l’État</t>
  </si>
  <si>
    <r>
      <t xml:space="preserve"> Autres </t>
    </r>
    <r>
      <rPr>
        <vertAlign val="superscript"/>
        <sz val="8"/>
        <rFont val="Arial"/>
        <family val="2"/>
      </rPr>
      <t>3 – 4</t>
    </r>
  </si>
  <si>
    <t xml:space="preserve"> Schéma 1. Présentation du dispositif du minimum vieillesse avant et depuis 2007, pour une personne seule </t>
  </si>
  <si>
    <r>
      <rPr>
        <b/>
        <sz val="8"/>
        <rFont val="Arial"/>
        <family val="2"/>
      </rPr>
      <t>Lecture &gt;</t>
    </r>
    <r>
      <rPr>
        <sz val="8"/>
        <rFont val="Arial"/>
        <family val="2"/>
      </rPr>
      <t xml:space="preserve"> Si un retraité célibataire a des ressources d’un montant R1 et bénéficie du minimum vieillesse avant la réforme, il continue de percevoir, en 2018, une allocation de 1</t>
    </r>
    <r>
      <rPr>
        <vertAlign val="superscript"/>
        <sz val="8"/>
        <rFont val="Arial"/>
        <family val="2"/>
      </rPr>
      <t>er</t>
    </r>
    <r>
      <rPr>
        <sz val="8"/>
        <rFont val="Arial"/>
        <family val="2"/>
      </rPr>
      <t xml:space="preserve"> étage à laquelle s’ajoute l’allocation supplémentaire du minimum vieillesse (ASV), afin de porter ses revenus au plafond du minimum vieillesse (833 euros par mois). Si un retraité célibataire a des ressources d’un montant R1 et sollicite le minimum vieillesse pour la première fois depuis 2007, il perçoit alors l’allocation de solidarité aux personnes âgées (Aspa), qui correspond exactement aux montants des anciennes allocations, sous réserve de résider en France. Un retraité qui a des ressources d’un montant R2 reçoit, selon la date de son entrée dans le dispositif, l’ASV ou l’Aspa pour un même montant.
</t>
    </r>
    <r>
      <rPr>
        <b/>
        <sz val="8"/>
        <rFont val="Arial"/>
        <family val="2"/>
      </rPr>
      <t>Source &gt;</t>
    </r>
    <r>
      <rPr>
        <sz val="8"/>
        <rFont val="Arial"/>
        <family val="2"/>
      </rPr>
      <t xml:space="preserve"> Législation.</t>
    </r>
  </si>
  <si>
    <t>Schéma 2. Revenu mensuel garanti, hors intéressement, pour une personne seule, selon ses ressources, au 31 décembre 2018</t>
  </si>
  <si>
    <r>
      <rPr>
        <b/>
        <sz val="8"/>
        <rFont val="Arial"/>
        <family val="2"/>
      </rPr>
      <t>Lecture &gt;</t>
    </r>
    <r>
      <rPr>
        <sz val="8"/>
        <rFont val="Arial"/>
        <family val="2"/>
      </rPr>
      <t xml:space="preserve"> Une personne seule sans ressource initiale perçoit l’Aspa à taux plein d’un montant de 833 euros par mois. Une personne seule avec des ressources initiales perçoit une allocation égale à la différence entre le plafond des ressources (833 euros) et le montant de ses ressources initiales. Son revenu total garanti mensuel s’élève à 833 euros. Son revenu global peut être supérieur à ce montant dans le cadre de l’intéressement, puisqu’une partie des revenus d’activité alors perçus sont exclus de la base de ressources. Le revenu global peut également être supérieur, car certains types de ressources ne sont pas pris en compte dans l’assiette des ressources.
</t>
    </r>
    <r>
      <rPr>
        <b/>
        <sz val="8"/>
        <rFont val="Arial"/>
        <family val="2"/>
      </rPr>
      <t>Source &gt;</t>
    </r>
    <r>
      <rPr>
        <sz val="8"/>
        <rFont val="Arial"/>
        <family val="2"/>
      </rPr>
      <t xml:space="preserve"> Législation.</t>
    </r>
  </si>
  <si>
    <t>Aspa
(L. 815-1)</t>
  </si>
  <si>
    <t>ASV 
(ancien 
art L. 815-2 )</t>
  </si>
  <si>
    <t>161 000</t>
  </si>
  <si>
    <t>156 800</t>
  </si>
  <si>
    <t>296 600</t>
  </si>
  <si>
    <t>453 400</t>
  </si>
  <si>
    <t>72 100</t>
  </si>
  <si>
    <t>151 700</t>
  </si>
  <si>
    <t>130 300</t>
  </si>
  <si>
    <t>276 500</t>
  </si>
  <si>
    <t>406 800</t>
  </si>
  <si>
    <t>71 500</t>
  </si>
  <si>
    <t>9 400</t>
  </si>
  <si>
    <t>26 500</t>
  </si>
  <si>
    <t>20 100</t>
  </si>
  <si>
    <t>46 600</t>
  </si>
  <si>
    <t>1 300</t>
  </si>
  <si>
    <t>15 600</t>
  </si>
  <si>
    <t>4 300</t>
  </si>
  <si>
    <t>19 900</t>
  </si>
  <si>
    <t>2 100</t>
  </si>
  <si>
    <t>11 700</t>
  </si>
  <si>
    <t>3 100</t>
  </si>
  <si>
    <t>14 900</t>
  </si>
  <si>
    <t>3 900</t>
  </si>
  <si>
    <t>5 000</t>
  </si>
  <si>
    <t>24 400</t>
  </si>
  <si>
    <t>24 000</t>
  </si>
  <si>
    <t>42 600</t>
  </si>
  <si>
    <t>66 600</t>
  </si>
  <si>
    <t>6 800</t>
  </si>
  <si>
    <t>7 000</t>
  </si>
  <si>
    <t>13 800</t>
  </si>
  <si>
    <t>4 700</t>
  </si>
  <si>
    <t>2 400</t>
  </si>
  <si>
    <t>4 600</t>
  </si>
  <si>
    <t>8 400</t>
  </si>
  <si>
    <t>2 800</t>
  </si>
  <si>
    <t>1 400</t>
  </si>
  <si>
    <t>2 300</t>
  </si>
  <si>
    <t>4 000</t>
  </si>
  <si>
    <t>1 500</t>
  </si>
  <si>
    <t>211 400</t>
  </si>
  <si>
    <t>356 700</t>
  </si>
  <si>
    <t>568 100</t>
  </si>
  <si>
    <t>82 200</t>
  </si>
  <si>
    <t>189 500</t>
  </si>
  <si>
    <t>181 100</t>
  </si>
  <si>
    <t>335 400</t>
  </si>
  <si>
    <t>516 500</t>
  </si>
  <si>
    <t>81 600</t>
  </si>
  <si>
    <t>10 000</t>
  </si>
  <si>
    <t>30 400</t>
  </si>
  <si>
    <t>21 300</t>
  </si>
  <si>
    <t>51 600</t>
  </si>
  <si>
    <t>197 100</t>
  </si>
  <si>
    <t>211 200</t>
  </si>
  <si>
    <t>356 400</t>
  </si>
  <si>
    <t>567 600</t>
  </si>
  <si>
    <r>
      <t xml:space="preserve">* Majoration de pension (L. 814-2), allocation spéciale vieillesse (L. 814-1), allocation aux vieux travailleurs salariés (AVTS), allocation aux vieux travailleurs non salariés (AVTNS), allocation de vieillesse agricole (exploitants agricoles AVTNS), 
allocation de vieillesse des professions libérales, secours viager, allocation aux mères de famille.
** dont 63 900 perçoivent aussi l’ASV.
1. Les effectifs des DROM sont ici les effectifs gérés par les caisses des DROM (qu’ils résident dans les DROM ou non). Les DROM regroupent les collectivités régies par l’article 73 de la Constitution.
2. Voir annexe 5, note sur la fusion de la SSI.
3. Hors champ de l’enquête de la DREES.
4. RATP, CNIEG, Seita, CRPCEN, Opéra de Paris, CNBF, CAMR.
5. Le champ de l’enquête de la DREES concerne uniquement les allocataires des douze principaux organismes prestataires de la Métropole (onze caisses de retraite +  le Saspa) et des deux caisses des DROM.
</t>
    </r>
    <r>
      <rPr>
        <b/>
        <sz val="8"/>
        <rFont val="Arial"/>
        <family val="2"/>
      </rPr>
      <t>Champ &gt;</t>
    </r>
    <r>
      <rPr>
        <sz val="8"/>
        <rFont val="Arial"/>
        <family val="2"/>
      </rPr>
      <t xml:space="preserve"> Ensemble des allocataires du minimum vieillesse et de l’ASI.
</t>
    </r>
    <r>
      <rPr>
        <b/>
        <sz val="8"/>
        <rFont val="Arial"/>
        <family val="2"/>
      </rPr>
      <t>Source &gt;</t>
    </r>
    <r>
      <rPr>
        <sz val="8"/>
        <rFont val="Arial"/>
        <family val="2"/>
      </rPr>
      <t xml:space="preserve"> Enquête de la DREES sur les allocations du minimum vieillesse au 31 décembre 2018 ; Caisse des dépôts et consignations ; CNAMTS ; Fonds de solidarité vieillesse.</t>
    </r>
  </si>
</sst>
</file>

<file path=xl/styles.xml><?xml version="1.0" encoding="utf-8"?>
<styleSheet xmlns="http://schemas.openxmlformats.org/spreadsheetml/2006/main">
  <numFmts count="6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_);\(#,##0\ &quot;€&quot;\)"/>
    <numFmt numFmtId="165" formatCode="#,##0\ &quot;€&quot;_);[Red]\(#,##0\ &quot;€&quot;\)"/>
    <numFmt numFmtId="166" formatCode="#,##0.00\ &quot;€&quot;_);\(#,##0.00\ &quot;€&quot;\)"/>
    <numFmt numFmtId="167" formatCode="#,##0.00\ &quot;€&quot;_);[Red]\(#,##0.00\ &quot;€&quot;\)"/>
    <numFmt numFmtId="168" formatCode="_ * #,##0_)\ &quot;€&quot;_ ;_ * \(#,##0\)\ &quot;€&quot;_ ;_ * &quot;-&quot;_)\ &quot;€&quot;_ ;_ @_ "/>
    <numFmt numFmtId="169" formatCode="_ * #,##0_)\ _€_ ;_ * \(#,##0\)\ _€_ ;_ * &quot;-&quot;_)\ _€_ ;_ @_ "/>
    <numFmt numFmtId="170" formatCode="_ * #,##0.00_)\ &quot;€&quot;_ ;_ * \(#,##0.00\)\ &quot;€&quot;_ ;_ * &quot;-&quot;??_)\ &quot;€&quot;_ ;_ @_ "/>
    <numFmt numFmtId="171" formatCode="_ * #,##0.00_)\ _€_ ;_ * \(#,##0.00\)\ _€_ ;_ * &quot;-&quot;??_)\ _€_ ;_ @_ "/>
    <numFmt numFmtId="172" formatCode="_-* #,##0\ _€_-;\-* #,##0\ _€_-;_-* &quot;-&quot;\ _€_-;_-@_-"/>
    <numFmt numFmtId="173" formatCode="_-* #,##0.00\ _€_-;\-* #,##0.00\ _€_-;_-* &quot;-&quot;??\ _€_-;_-@_-"/>
    <numFmt numFmtId="174" formatCode="&quot;Vrai&quot;;&quot;Vrai&quot;;&quot;Faux&quot;"/>
    <numFmt numFmtId="175" formatCode="&quot;Actif&quot;;&quot;Actif&quot;;&quot;Inactif&quot;"/>
    <numFmt numFmtId="176" formatCode="#,##0\ &quot;F&quot;;\-#,##0\ &quot;F&quot;"/>
    <numFmt numFmtId="177" formatCode="#,##0\ &quot;F&quot;;[Red]\-#,##0\ &quot;F&quot;"/>
    <numFmt numFmtId="178" formatCode="#,##0.00\ &quot;F&quot;;\-#,##0.00\ &quot;F&quot;"/>
    <numFmt numFmtId="179" formatCode="#,##0.00\ &quot;F&quot;;[Red]\-#,##0.00\ &quot;F&quot;"/>
    <numFmt numFmtId="180" formatCode="_-* #,##0\ &quot;F&quot;_-;\-* #,##0\ &quot;F&quot;_-;_-* &quot;-&quot;\ &quot;F&quot;_-;_-@_-"/>
    <numFmt numFmtId="181" formatCode="_-* #,##0\ _F_-;\-* #,##0\ _F_-;_-* &quot;-&quot;\ _F_-;_-@_-"/>
    <numFmt numFmtId="182" formatCode="_-* #,##0.00\ &quot;F&quot;_-;\-* #,##0.00\ &quot;F&quot;_-;_-* &quot;-&quot;??\ &quot;F&quot;_-;_-@_-"/>
    <numFmt numFmtId="183" formatCode="_-* #,##0.00\ _F_-;\-* #,##0.00\ _F_-;_-* &quot;-&quot;??\ _F_-;_-@_-"/>
    <numFmt numFmtId="184" formatCode="0.0"/>
    <numFmt numFmtId="185" formatCode="0.0000"/>
    <numFmt numFmtId="186" formatCode="#,##0.0"/>
    <numFmt numFmtId="187" formatCode="0.000"/>
    <numFmt numFmtId="188" formatCode="0.00000"/>
    <numFmt numFmtId="189" formatCode="_-* #,##0.0\ _F_-;\-* #,##0.0\ _F_-;_-* &quot;-&quot;??\ _F_-;_-@_-"/>
    <numFmt numFmtId="190" formatCode="_-* #,##0\ _F_-;\-* #,##0\ _F_-;_-* &quot;-&quot;??\ _F_-;_-@_-"/>
    <numFmt numFmtId="191" formatCode="#,##0.000"/>
    <numFmt numFmtId="192" formatCode="#,##0.0000"/>
    <numFmt numFmtId="193" formatCode="#,##0.00000"/>
    <numFmt numFmtId="194" formatCode="#,##0_ ;\-#,##0\ "/>
    <numFmt numFmtId="195" formatCode="0.000000"/>
    <numFmt numFmtId="196" formatCode="0.0000000"/>
    <numFmt numFmtId="197" formatCode="_-* #,##0.0\ &quot;F&quot;_-;\-* #,##0.0\ &quot;F&quot;_-;_-* &quot;-&quot;?\ &quot;F&quot;_-;_-@_-"/>
    <numFmt numFmtId="198" formatCode="#,##0.0_ ;\-#,##0.0\ "/>
    <numFmt numFmtId="199" formatCode="0.00000000"/>
    <numFmt numFmtId="200" formatCode="0,\(*)"/>
    <numFmt numFmtId="201" formatCode="#,##0.000000"/>
    <numFmt numFmtId="202" formatCode="0.0000000000000"/>
    <numFmt numFmtId="203" formatCode="_-* #,##0.00\ [$€-1]_-;\-* #,##0.00\ [$€-1]_-;_-* &quot;-&quot;??\ [$€-1]_-"/>
    <numFmt numFmtId="204" formatCode="0.0%"/>
    <numFmt numFmtId="205" formatCode="0.000%"/>
    <numFmt numFmtId="206" formatCode="0.00&quot; € &quot;"/>
    <numFmt numFmtId="207" formatCode="0.0000%"/>
    <numFmt numFmtId="208" formatCode="_-* #,##0.0\ &quot;€&quot;_-;\-* #,##0.0\ &quot;€&quot;_-;_-* &quot;-&quot;??\ &quot;€&quot;_-;_-@_-"/>
    <numFmt numFmtId="209" formatCode="_-* #,##0\ &quot;€&quot;_-;\-* #,##0\ &quot;€&quot;_-;_-* &quot;-&quot;??\ &quot;€&quot;_-;_-@_-"/>
    <numFmt numFmtId="210" formatCode="mmm\-yyyy"/>
    <numFmt numFmtId="211" formatCode="0.0&quot; &quot;%"/>
    <numFmt numFmtId="212" formatCode="0&quot; &quot;%"/>
    <numFmt numFmtId="213" formatCode="0.00000%"/>
    <numFmt numFmtId="214" formatCode="0.000000%"/>
    <numFmt numFmtId="215" formatCode="0.0000000%"/>
    <numFmt numFmtId="216" formatCode="0.00000000%"/>
    <numFmt numFmtId="217" formatCode="0.0&quot; &quot;%&quot;  &quot;"/>
    <numFmt numFmtId="218" formatCode="0.0000000000"/>
    <numFmt numFmtId="219" formatCode="yyyy"/>
    <numFmt numFmtId="220" formatCode="[$-40C]dddd\ d\ mmmm\ yyyy"/>
    <numFmt numFmtId="221" formatCode="[$€-2]\ #,##0.00_);[Red]\([$€-2]\ #,##0.00\)"/>
  </numFmts>
  <fonts count="34">
    <font>
      <sz val="10"/>
      <name val="Arial"/>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0"/>
      <name val="Times New Roman"/>
      <family val="1"/>
    </font>
    <font>
      <sz val="11"/>
      <color indexed="62"/>
      <name val="Calibri"/>
      <family val="2"/>
    </font>
    <font>
      <sz val="11"/>
      <color indexed="20"/>
      <name val="Calibri"/>
      <family val="2"/>
    </font>
    <font>
      <u val="single"/>
      <sz val="10"/>
      <color indexed="12"/>
      <name val="Times New Roman"/>
      <family val="1"/>
    </font>
    <font>
      <u val="single"/>
      <sz val="10"/>
      <color indexed="36"/>
      <name val="Times New Roman"/>
      <family val="1"/>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2"/>
      <name val="Univers Condensed"/>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8"/>
      <name val="Times New Roman"/>
      <family val="1"/>
    </font>
    <font>
      <sz val="8"/>
      <name val="Arial"/>
      <family val="2"/>
    </font>
    <font>
      <vertAlign val="superscript"/>
      <sz val="8"/>
      <name val="Arial"/>
      <family val="2"/>
    </font>
    <font>
      <b/>
      <sz val="8"/>
      <name val="Arial"/>
      <family val="2"/>
    </font>
    <font>
      <b/>
      <vertAlign val="superscript"/>
      <sz val="8"/>
      <name val="Arial"/>
      <family val="2"/>
    </font>
    <font>
      <sz val="8"/>
      <color indexed="8"/>
      <name val="Arial"/>
      <family val="2"/>
    </font>
    <font>
      <b/>
      <sz val="8"/>
      <color indexed="8"/>
      <name val="Arial"/>
      <family val="2"/>
    </font>
    <font>
      <b/>
      <vertAlign val="superscript"/>
      <sz val="8"/>
      <color indexed="8"/>
      <name val="Arial"/>
      <family val="2"/>
    </font>
    <font>
      <sz val="10"/>
      <color indexed="8"/>
      <name val="Arial"/>
      <family val="2"/>
    </font>
    <font>
      <sz val="12"/>
      <color indexed="8"/>
      <name val="Times New Roman"/>
      <family val="1"/>
    </font>
    <font>
      <sz val="12"/>
      <color indexed="8"/>
      <name val="Arial"/>
      <family val="2"/>
    </font>
    <font>
      <b/>
      <sz val="10"/>
      <color indexed="8"/>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24">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hair"/>
      <right>
        <color indexed="63"/>
      </right>
      <top>
        <color indexed="63"/>
      </top>
      <bottom>
        <color indexed="63"/>
      </bottom>
    </border>
    <border>
      <left style="hair"/>
      <right>
        <color indexed="63"/>
      </right>
      <top style="hair"/>
      <bottom style="hair"/>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style="hair"/>
    </border>
    <border>
      <left>
        <color indexed="63"/>
      </left>
      <right style="hair"/>
      <top>
        <color indexed="63"/>
      </top>
      <bottom style="hair"/>
    </border>
    <border>
      <left style="hair"/>
      <right style="hair"/>
      <top style="hair"/>
      <bottom>
        <color indexed="63"/>
      </bottom>
    </border>
    <border>
      <left>
        <color indexed="63"/>
      </left>
      <right>
        <color indexed="63"/>
      </right>
      <top style="hair"/>
      <bottom style="hair"/>
    </border>
    <border>
      <left>
        <color indexed="63"/>
      </left>
      <right>
        <color indexed="63"/>
      </right>
      <top style="hair"/>
      <bottom>
        <color indexed="63"/>
      </bottom>
    </border>
    <border>
      <left>
        <color indexed="63"/>
      </left>
      <right>
        <color indexed="63"/>
      </right>
      <top>
        <color indexed="63"/>
      </top>
      <bottom style="hair"/>
    </border>
    <border>
      <left style="hair"/>
      <right style="hair"/>
      <top>
        <color indexed="63"/>
      </top>
      <bottom>
        <color indexed="63"/>
      </bottom>
    </border>
    <border>
      <left style="hair"/>
      <right style="hair"/>
      <top>
        <color indexed="63"/>
      </top>
      <bottom style="hair"/>
    </border>
    <border>
      <left style="hair"/>
      <right style="hair"/>
      <top style="hair"/>
      <bottom style="hair"/>
    </border>
    <border>
      <left>
        <color indexed="63"/>
      </left>
      <right style="hair"/>
      <top style="hair"/>
      <bottom style="hair"/>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0" borderId="2" applyNumberFormat="0" applyFill="0" applyAlignment="0" applyProtection="0"/>
    <xf numFmtId="0" fontId="7" fillId="7" borderId="1" applyNumberFormat="0" applyAlignment="0" applyProtection="0"/>
    <xf numFmtId="203" fontId="0" fillId="0" borderId="0" applyFont="0" applyFill="0" applyBorder="0" applyAlignment="0" applyProtection="0"/>
    <xf numFmtId="0" fontId="8" fillId="3" borderId="0" applyNumberFormat="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173" fontId="0" fillId="0" borderId="0" applyFont="0" applyFill="0" applyBorder="0" applyAlignment="0" applyProtection="0"/>
    <xf numFmtId="172"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21" borderId="0" applyNumberFormat="0" applyBorder="0" applyAlignment="0" applyProtection="0"/>
    <xf numFmtId="0" fontId="0" fillId="0" borderId="0">
      <alignment/>
      <protection/>
    </xf>
    <xf numFmtId="0" fontId="6" fillId="0" borderId="0">
      <alignment/>
      <protection/>
    </xf>
    <xf numFmtId="0" fontId="6" fillId="22" borderId="3" applyNumberFormat="0" applyFont="0" applyAlignment="0" applyProtection="0"/>
    <xf numFmtId="9" fontId="0" fillId="0" borderId="0" applyFont="0" applyFill="0" applyBorder="0" applyAlignment="0" applyProtection="0"/>
    <xf numFmtId="0" fontId="12" fillId="4" borderId="0" applyNumberFormat="0" applyBorder="0" applyAlignment="0" applyProtection="0"/>
    <xf numFmtId="0" fontId="13" fillId="20" borderId="4"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lignment horizontal="center" vertical="center" wrapText="1"/>
      <protection/>
    </xf>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0" borderId="8" applyNumberFormat="0" applyFill="0" applyAlignment="0" applyProtection="0"/>
    <xf numFmtId="0" fontId="21" fillId="23" borderId="9" applyNumberFormat="0" applyAlignment="0" applyProtection="0"/>
  </cellStyleXfs>
  <cellXfs count="86">
    <xf numFmtId="0" fontId="0" fillId="0" borderId="0" xfId="0" applyAlignment="1">
      <alignment/>
    </xf>
    <xf numFmtId="0" fontId="25" fillId="24" borderId="0" xfId="53" applyFont="1" applyFill="1" applyAlignment="1">
      <alignment horizontal="center"/>
      <protection/>
    </xf>
    <xf numFmtId="0" fontId="25" fillId="24" borderId="0" xfId="53" applyFont="1" applyFill="1" applyAlignment="1">
      <alignment vertical="center"/>
      <protection/>
    </xf>
    <xf numFmtId="0" fontId="24" fillId="25" borderId="0" xfId="0" applyFont="1" applyFill="1" applyAlignment="1">
      <alignment horizontal="left"/>
    </xf>
    <xf numFmtId="0" fontId="24" fillId="25" borderId="0" xfId="0" applyFont="1" applyFill="1" applyBorder="1" applyAlignment="1">
      <alignment horizontal="left"/>
    </xf>
    <xf numFmtId="0" fontId="24" fillId="25" borderId="0" xfId="0" applyFont="1" applyFill="1" applyBorder="1" applyAlignment="1">
      <alignment/>
    </xf>
    <xf numFmtId="0" fontId="23" fillId="24" borderId="0" xfId="53" applyFont="1" applyFill="1">
      <alignment/>
      <protection/>
    </xf>
    <xf numFmtId="0" fontId="23" fillId="24" borderId="10" xfId="0" applyFont="1" applyFill="1" applyBorder="1" applyAlignment="1">
      <alignment/>
    </xf>
    <xf numFmtId="0" fontId="23" fillId="24" borderId="0" xfId="0" applyFont="1" applyFill="1" applyBorder="1" applyAlignment="1">
      <alignment/>
    </xf>
    <xf numFmtId="0" fontId="25" fillId="24" borderId="10" xfId="0" applyFont="1" applyFill="1" applyBorder="1" applyAlignment="1">
      <alignment vertical="center"/>
    </xf>
    <xf numFmtId="0" fontId="25" fillId="24" borderId="0" xfId="0" applyFont="1" applyFill="1" applyBorder="1" applyAlignment="1">
      <alignment vertical="center"/>
    </xf>
    <xf numFmtId="0" fontId="25" fillId="24" borderId="11" xfId="0" applyFont="1" applyFill="1" applyBorder="1" applyAlignment="1">
      <alignment horizontal="left" vertical="center"/>
    </xf>
    <xf numFmtId="0" fontId="23" fillId="24" borderId="12" xfId="0" applyFont="1" applyFill="1" applyBorder="1" applyAlignment="1">
      <alignment/>
    </xf>
    <xf numFmtId="0" fontId="23" fillId="24" borderId="11" xfId="0" applyFont="1" applyFill="1" applyBorder="1" applyAlignment="1">
      <alignment/>
    </xf>
    <xf numFmtId="0" fontId="23" fillId="26" borderId="11" xfId="0" applyFont="1" applyFill="1" applyBorder="1" applyAlignment="1">
      <alignment vertical="center"/>
    </xf>
    <xf numFmtId="0" fontId="23" fillId="25" borderId="0" xfId="0" applyFont="1" applyFill="1" applyBorder="1" applyAlignment="1">
      <alignment horizontal="left"/>
    </xf>
    <xf numFmtId="0" fontId="25" fillId="0" borderId="0" xfId="0" applyFont="1" applyAlignment="1">
      <alignment/>
    </xf>
    <xf numFmtId="0" fontId="23" fillId="0" borderId="0" xfId="0" applyFont="1" applyAlignment="1">
      <alignment/>
    </xf>
    <xf numFmtId="0" fontId="23" fillId="0" borderId="0" xfId="0" applyFont="1" applyAlignment="1">
      <alignment textRotation="135"/>
    </xf>
    <xf numFmtId="184" fontId="23" fillId="0" borderId="0" xfId="0" applyNumberFormat="1" applyFont="1" applyAlignment="1">
      <alignment/>
    </xf>
    <xf numFmtId="1" fontId="23" fillId="0" borderId="0" xfId="0" applyNumberFormat="1" applyFont="1" applyAlignment="1">
      <alignment/>
    </xf>
    <xf numFmtId="0" fontId="23" fillId="24" borderId="12" xfId="53" applyFont="1" applyFill="1" applyBorder="1" applyAlignment="1">
      <alignment wrapText="1"/>
      <protection/>
    </xf>
    <xf numFmtId="0" fontId="23" fillId="24" borderId="13" xfId="53" applyFont="1" applyFill="1" applyBorder="1" applyAlignment="1">
      <alignment wrapText="1"/>
      <protection/>
    </xf>
    <xf numFmtId="0" fontId="23" fillId="24" borderId="0" xfId="53" applyFont="1" applyFill="1" applyAlignment="1">
      <alignment vertical="top"/>
      <protection/>
    </xf>
    <xf numFmtId="0" fontId="23" fillId="24" borderId="14" xfId="53" applyFont="1" applyFill="1" applyBorder="1" applyAlignment="1">
      <alignment wrapText="1"/>
      <protection/>
    </xf>
    <xf numFmtId="0" fontId="23" fillId="24" borderId="15" xfId="53" applyFont="1" applyFill="1" applyBorder="1" applyAlignment="1">
      <alignment wrapText="1"/>
      <protection/>
    </xf>
    <xf numFmtId="0" fontId="23" fillId="24" borderId="14" xfId="0" applyFont="1" applyFill="1" applyBorder="1" applyAlignment="1">
      <alignment/>
    </xf>
    <xf numFmtId="0" fontId="23" fillId="25" borderId="0" xfId="53" applyFont="1" applyFill="1">
      <alignment/>
      <protection/>
    </xf>
    <xf numFmtId="0" fontId="25" fillId="24" borderId="0" xfId="53" applyFont="1" applyFill="1" applyAlignment="1">
      <alignment horizontal="center" vertical="center"/>
      <protection/>
    </xf>
    <xf numFmtId="0" fontId="25" fillId="24" borderId="0" xfId="53" applyFont="1" applyFill="1">
      <alignment/>
      <protection/>
    </xf>
    <xf numFmtId="0" fontId="23" fillId="0" borderId="0" xfId="53" applyFont="1" applyAlignment="1">
      <alignment vertical="top"/>
      <protection/>
    </xf>
    <xf numFmtId="0" fontId="23" fillId="0" borderId="0" xfId="53" applyFont="1">
      <alignment/>
      <protection/>
    </xf>
    <xf numFmtId="0" fontId="23" fillId="25" borderId="0" xfId="0" applyFont="1" applyFill="1" applyAlignment="1">
      <alignment wrapText="1"/>
    </xf>
    <xf numFmtId="0" fontId="23" fillId="0" borderId="0" xfId="0" applyFont="1" applyAlignment="1">
      <alignment wrapText="1"/>
    </xf>
    <xf numFmtId="0" fontId="23" fillId="25" borderId="0" xfId="53" applyFont="1" applyFill="1" applyAlignment="1">
      <alignment horizontal="left"/>
      <protection/>
    </xf>
    <xf numFmtId="204" fontId="23" fillId="25" borderId="0" xfId="55" applyNumberFormat="1" applyFont="1" applyFill="1" applyAlignment="1">
      <alignment/>
    </xf>
    <xf numFmtId="0" fontId="23" fillId="0" borderId="0" xfId="0" applyFont="1" applyFill="1" applyBorder="1" applyAlignment="1">
      <alignment/>
    </xf>
    <xf numFmtId="0" fontId="23" fillId="0" borderId="0" xfId="0" applyFont="1" applyBorder="1" applyAlignment="1">
      <alignment wrapText="1"/>
    </xf>
    <xf numFmtId="0" fontId="23" fillId="0" borderId="0" xfId="0" applyFont="1" applyBorder="1" applyAlignment="1">
      <alignment/>
    </xf>
    <xf numFmtId="0" fontId="25" fillId="0" borderId="16" xfId="53" applyFont="1" applyFill="1" applyBorder="1" applyAlignment="1">
      <alignment horizontal="center" vertical="center" wrapText="1"/>
      <protection/>
    </xf>
    <xf numFmtId="0" fontId="23" fillId="26" borderId="17" xfId="0" applyFont="1" applyFill="1" applyBorder="1" applyAlignment="1">
      <alignment vertical="center"/>
    </xf>
    <xf numFmtId="0" fontId="25" fillId="24" borderId="17" xfId="0" applyFont="1" applyFill="1" applyBorder="1" applyAlignment="1">
      <alignment horizontal="left" vertical="center"/>
    </xf>
    <xf numFmtId="0" fontId="25" fillId="24" borderId="16" xfId="53" applyFont="1" applyFill="1" applyBorder="1" applyAlignment="1">
      <alignment horizontal="center" vertical="center" wrapText="1"/>
      <protection/>
    </xf>
    <xf numFmtId="0" fontId="25" fillId="0" borderId="18" xfId="53" applyFont="1" applyBorder="1" applyAlignment="1">
      <alignment horizontal="center" vertical="center" wrapText="1"/>
      <protection/>
    </xf>
    <xf numFmtId="0" fontId="25" fillId="0" borderId="13" xfId="53" applyFont="1" applyFill="1" applyBorder="1" applyAlignment="1">
      <alignment horizontal="center" vertical="center" wrapText="1"/>
      <protection/>
    </xf>
    <xf numFmtId="0" fontId="23" fillId="24" borderId="0" xfId="0" applyFont="1" applyFill="1" applyBorder="1" applyAlignment="1">
      <alignment vertical="center"/>
    </xf>
    <xf numFmtId="0" fontId="23" fillId="24" borderId="18" xfId="0" applyFont="1" applyFill="1" applyBorder="1" applyAlignment="1">
      <alignment vertical="center"/>
    </xf>
    <xf numFmtId="0" fontId="23" fillId="26" borderId="0" xfId="0" applyFont="1" applyFill="1" applyBorder="1" applyAlignment="1">
      <alignment vertical="center"/>
    </xf>
    <xf numFmtId="3" fontId="23" fillId="24" borderId="0" xfId="0" applyNumberFormat="1" applyFont="1" applyFill="1" applyBorder="1" applyAlignment="1">
      <alignment vertical="center"/>
    </xf>
    <xf numFmtId="0" fontId="23" fillId="24" borderId="19" xfId="0" applyFont="1" applyFill="1" applyBorder="1" applyAlignment="1">
      <alignment vertical="center"/>
    </xf>
    <xf numFmtId="0" fontId="23" fillId="0" borderId="16" xfId="0" applyFont="1" applyBorder="1" applyAlignment="1">
      <alignment horizontal="right" vertical="center" indent="2"/>
    </xf>
    <xf numFmtId="0" fontId="23" fillId="0" borderId="20" xfId="0" applyFont="1" applyBorder="1" applyAlignment="1">
      <alignment horizontal="right" vertical="center" indent="2"/>
    </xf>
    <xf numFmtId="0" fontId="23" fillId="0" borderId="21" xfId="0" applyFont="1" applyBorder="1" applyAlignment="1">
      <alignment horizontal="right" vertical="center" indent="2"/>
    </xf>
    <xf numFmtId="0" fontId="23" fillId="0" borderId="22" xfId="0" applyFont="1" applyBorder="1" applyAlignment="1">
      <alignment horizontal="right" vertical="center" indent="2"/>
    </xf>
    <xf numFmtId="0" fontId="25" fillId="0" borderId="16" xfId="0" applyFont="1" applyBorder="1" applyAlignment="1">
      <alignment horizontal="right" vertical="center" indent="2"/>
    </xf>
    <xf numFmtId="3" fontId="23" fillId="26" borderId="20" xfId="0" applyNumberFormat="1" applyFont="1" applyFill="1" applyBorder="1" applyAlignment="1">
      <alignment horizontal="right" vertical="center" indent="2"/>
    </xf>
    <xf numFmtId="3" fontId="23" fillId="0" borderId="20" xfId="0" applyNumberFormat="1" applyFont="1" applyFill="1" applyBorder="1" applyAlignment="1">
      <alignment horizontal="right" vertical="center" indent="2"/>
    </xf>
    <xf numFmtId="0" fontId="25" fillId="0" borderId="20" xfId="0" applyFont="1" applyFill="1" applyBorder="1" applyAlignment="1">
      <alignment horizontal="right" vertical="center" indent="2"/>
    </xf>
    <xf numFmtId="0" fontId="23" fillId="0" borderId="16" xfId="0" applyFont="1" applyBorder="1" applyAlignment="1">
      <alignment horizontal="right" vertical="center" indent="3"/>
    </xf>
    <xf numFmtId="0" fontId="23" fillId="0" borderId="20" xfId="0" applyFont="1" applyBorder="1" applyAlignment="1">
      <alignment horizontal="right" vertical="center" indent="3"/>
    </xf>
    <xf numFmtId="0" fontId="23" fillId="0" borderId="21" xfId="0" applyFont="1" applyBorder="1" applyAlignment="1">
      <alignment horizontal="right" vertical="center" indent="3"/>
    </xf>
    <xf numFmtId="0" fontId="23" fillId="0" borderId="22" xfId="0" applyFont="1" applyBorder="1" applyAlignment="1">
      <alignment horizontal="right" vertical="center" indent="3"/>
    </xf>
    <xf numFmtId="0" fontId="25" fillId="0" borderId="16" xfId="0" applyFont="1" applyBorder="1" applyAlignment="1">
      <alignment horizontal="right" vertical="center" indent="3"/>
    </xf>
    <xf numFmtId="0" fontId="23" fillId="0" borderId="16" xfId="0" applyFont="1" applyBorder="1" applyAlignment="1">
      <alignment horizontal="right" vertical="center" indent="4"/>
    </xf>
    <xf numFmtId="0" fontId="23" fillId="0" borderId="20" xfId="0" applyFont="1" applyBorder="1" applyAlignment="1">
      <alignment horizontal="right" vertical="center" indent="4"/>
    </xf>
    <xf numFmtId="0" fontId="23" fillId="0" borderId="21" xfId="0" applyFont="1" applyBorder="1" applyAlignment="1">
      <alignment horizontal="right" vertical="center" indent="4"/>
    </xf>
    <xf numFmtId="0" fontId="23" fillId="0" borderId="22" xfId="0" applyFont="1" applyBorder="1" applyAlignment="1">
      <alignment horizontal="right" vertical="center" indent="4"/>
    </xf>
    <xf numFmtId="0" fontId="25" fillId="0" borderId="16" xfId="0" applyFont="1" applyBorder="1" applyAlignment="1">
      <alignment horizontal="right" vertical="center" indent="4"/>
    </xf>
    <xf numFmtId="0" fontId="25" fillId="26" borderId="20" xfId="0" applyFont="1" applyFill="1" applyBorder="1" applyAlignment="1">
      <alignment horizontal="right" vertical="center" indent="3"/>
    </xf>
    <xf numFmtId="0" fontId="23" fillId="0" borderId="0" xfId="0" applyFont="1" applyBorder="1" applyAlignment="1">
      <alignment horizontal="justify" vertical="top" wrapText="1"/>
    </xf>
    <xf numFmtId="0" fontId="23" fillId="0" borderId="0" xfId="0" applyFont="1" applyBorder="1" applyAlignment="1">
      <alignment vertical="top" wrapText="1"/>
    </xf>
    <xf numFmtId="0" fontId="25" fillId="0" borderId="0" xfId="0" applyFont="1" applyBorder="1" applyAlignment="1">
      <alignment horizontal="center" wrapText="1"/>
    </xf>
    <xf numFmtId="0" fontId="23" fillId="25" borderId="0" xfId="0" applyFont="1" applyFill="1" applyBorder="1" applyAlignment="1">
      <alignment horizontal="left" wrapText="1"/>
    </xf>
    <xf numFmtId="0" fontId="23" fillId="25" borderId="0" xfId="0" applyFont="1" applyFill="1" applyAlignment="1">
      <alignment wrapText="1"/>
    </xf>
    <xf numFmtId="0" fontId="23" fillId="25" borderId="0" xfId="0" applyFont="1" applyFill="1" applyBorder="1" applyAlignment="1">
      <alignment horizontal="left" vertical="center" wrapText="1"/>
    </xf>
    <xf numFmtId="0" fontId="25" fillId="24" borderId="0" xfId="53" applyFont="1" applyFill="1" applyAlignment="1">
      <alignment horizontal="left" vertical="center"/>
      <protection/>
    </xf>
    <xf numFmtId="0" fontId="25" fillId="0" borderId="16" xfId="53" applyFont="1" applyFill="1" applyBorder="1" applyAlignment="1">
      <alignment horizontal="center" vertical="center" wrapText="1"/>
      <protection/>
    </xf>
    <xf numFmtId="0" fontId="25" fillId="0" borderId="20" xfId="53" applyFont="1" applyFill="1" applyBorder="1" applyAlignment="1">
      <alignment horizontal="center" vertical="center" wrapText="1"/>
      <protection/>
    </xf>
    <xf numFmtId="0" fontId="25" fillId="24" borderId="11" xfId="53" applyFont="1" applyFill="1" applyBorder="1" applyAlignment="1">
      <alignment horizontal="center" vertical="center" wrapText="1"/>
      <protection/>
    </xf>
    <xf numFmtId="0" fontId="23" fillId="0" borderId="17" xfId="0" applyFont="1" applyBorder="1" applyAlignment="1">
      <alignment horizontal="center" vertical="center" wrapText="1"/>
    </xf>
    <xf numFmtId="0" fontId="23" fillId="0" borderId="23" xfId="0" applyFont="1" applyBorder="1" applyAlignment="1">
      <alignment horizontal="center" vertical="center" wrapText="1"/>
    </xf>
    <xf numFmtId="0" fontId="25" fillId="0" borderId="16" xfId="53" applyFont="1" applyBorder="1" applyAlignment="1">
      <alignment horizontal="center" vertical="center" wrapText="1"/>
      <protection/>
    </xf>
    <xf numFmtId="0" fontId="23" fillId="0" borderId="20" xfId="0" applyFont="1" applyBorder="1" applyAlignment="1">
      <alignment horizontal="center" vertical="center" wrapText="1"/>
    </xf>
    <xf numFmtId="0" fontId="23" fillId="0" borderId="0" xfId="0" applyFont="1" applyAlignment="1">
      <alignment horizontal="left" wrapText="1"/>
    </xf>
    <xf numFmtId="0" fontId="23" fillId="0" borderId="22" xfId="0" applyFont="1" applyBorder="1" applyAlignment="1">
      <alignment/>
    </xf>
    <xf numFmtId="0" fontId="23" fillId="0" borderId="22" xfId="0" applyFont="1" applyFill="1" applyBorder="1" applyAlignment="1">
      <alignment/>
    </xf>
  </cellXfs>
  <cellStyles count="53">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Euro" xfId="43"/>
    <cellStyle name="Insatisfaisant" xfId="44"/>
    <cellStyle name="Hyperlink" xfId="45"/>
    <cellStyle name="Followed Hyperlink" xfId="46"/>
    <cellStyle name="Comma" xfId="47"/>
    <cellStyle name="Comma [0]" xfId="48"/>
    <cellStyle name="Currency" xfId="49"/>
    <cellStyle name="Currency [0]" xfId="50"/>
    <cellStyle name="Neutre" xfId="51"/>
    <cellStyle name="Normal 2" xfId="52"/>
    <cellStyle name="Normal_Tab_graph_Fiches_ouvrage" xfId="53"/>
    <cellStyle name="Note" xfId="54"/>
    <cellStyle name="Percent" xfId="55"/>
    <cellStyle name="Satisfaisant" xfId="56"/>
    <cellStyle name="Sortie" xfId="57"/>
    <cellStyle name="Texte explicatif" xfId="58"/>
    <cellStyle name="Titre" xfId="59"/>
    <cellStyle name="Titre tableau" xfId="60"/>
    <cellStyle name="Titre 1" xfId="61"/>
    <cellStyle name="Titre 2" xfId="62"/>
    <cellStyle name="Titre 3" xfId="63"/>
    <cellStyle name="Titre 4" xfId="64"/>
    <cellStyle name="Total" xfId="65"/>
    <cellStyle name="Vérification"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466725</xdr:colOff>
      <xdr:row>0</xdr:row>
      <xdr:rowOff>0</xdr:rowOff>
    </xdr:from>
    <xdr:to>
      <xdr:col>6</xdr:col>
      <xdr:colOff>47625</xdr:colOff>
      <xdr:row>0</xdr:row>
      <xdr:rowOff>0</xdr:rowOff>
    </xdr:to>
    <xdr:sp fLocksText="0">
      <xdr:nvSpPr>
        <xdr:cNvPr id="1" name="Text Box 29"/>
        <xdr:cNvSpPr txBox="1">
          <a:spLocks noChangeArrowheads="1"/>
        </xdr:cNvSpPr>
      </xdr:nvSpPr>
      <xdr:spPr>
        <a:xfrm>
          <a:off x="1047750" y="0"/>
          <a:ext cx="29908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9525</xdr:colOff>
      <xdr:row>11</xdr:row>
      <xdr:rowOff>38100</xdr:rowOff>
    </xdr:from>
    <xdr:to>
      <xdr:col>8</xdr:col>
      <xdr:colOff>180975</xdr:colOff>
      <xdr:row>24</xdr:row>
      <xdr:rowOff>95250</xdr:rowOff>
    </xdr:to>
    <xdr:sp>
      <xdr:nvSpPr>
        <xdr:cNvPr id="2" name="Rectangle 30"/>
        <xdr:cNvSpPr>
          <a:spLocks/>
        </xdr:cNvSpPr>
      </xdr:nvSpPr>
      <xdr:spPr>
        <a:xfrm>
          <a:off x="4829175" y="1933575"/>
          <a:ext cx="933450" cy="1914525"/>
        </a:xfrm>
        <a:prstGeom prst="rect">
          <a:avLst/>
        </a:prstGeom>
        <a:solidFill>
          <a:srgbClr val="D9D9D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561975</xdr:colOff>
      <xdr:row>18</xdr:row>
      <xdr:rowOff>142875</xdr:rowOff>
    </xdr:from>
    <xdr:to>
      <xdr:col>5</xdr:col>
      <xdr:colOff>714375</xdr:colOff>
      <xdr:row>24</xdr:row>
      <xdr:rowOff>95250</xdr:rowOff>
    </xdr:to>
    <xdr:sp>
      <xdr:nvSpPr>
        <xdr:cNvPr id="3" name="Rectangle 31"/>
        <xdr:cNvSpPr>
          <a:spLocks/>
        </xdr:cNvSpPr>
      </xdr:nvSpPr>
      <xdr:spPr>
        <a:xfrm>
          <a:off x="3000375" y="3038475"/>
          <a:ext cx="914400" cy="8096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11</xdr:row>
      <xdr:rowOff>28575</xdr:rowOff>
    </xdr:from>
    <xdr:to>
      <xdr:col>5</xdr:col>
      <xdr:colOff>714375</xdr:colOff>
      <xdr:row>20</xdr:row>
      <xdr:rowOff>47625</xdr:rowOff>
    </xdr:to>
    <xdr:sp>
      <xdr:nvSpPr>
        <xdr:cNvPr id="4" name="Rectangle 32"/>
        <xdr:cNvSpPr>
          <a:spLocks/>
        </xdr:cNvSpPr>
      </xdr:nvSpPr>
      <xdr:spPr>
        <a:xfrm>
          <a:off x="2990850" y="1924050"/>
          <a:ext cx="923925" cy="1304925"/>
        </a:xfrm>
        <a:prstGeom prst="rect">
          <a:avLst/>
        </a:prstGeom>
        <a:solidFill>
          <a:srgbClr val="BFBFB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95250</xdr:colOff>
      <xdr:row>5</xdr:row>
      <xdr:rowOff>28575</xdr:rowOff>
    </xdr:from>
    <xdr:to>
      <xdr:col>4</xdr:col>
      <xdr:colOff>114300</xdr:colOff>
      <xdr:row>24</xdr:row>
      <xdr:rowOff>95250</xdr:rowOff>
    </xdr:to>
    <xdr:sp>
      <xdr:nvSpPr>
        <xdr:cNvPr id="5" name="Line 33"/>
        <xdr:cNvSpPr>
          <a:spLocks/>
        </xdr:cNvSpPr>
      </xdr:nvSpPr>
      <xdr:spPr>
        <a:xfrm>
          <a:off x="2533650" y="1066800"/>
          <a:ext cx="19050" cy="2781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95250</xdr:colOff>
      <xdr:row>24</xdr:row>
      <xdr:rowOff>95250</xdr:rowOff>
    </xdr:from>
    <xdr:to>
      <xdr:col>8</xdr:col>
      <xdr:colOff>742950</xdr:colOff>
      <xdr:row>24</xdr:row>
      <xdr:rowOff>95250</xdr:rowOff>
    </xdr:to>
    <xdr:sp>
      <xdr:nvSpPr>
        <xdr:cNvPr id="6" name="Line 34"/>
        <xdr:cNvSpPr>
          <a:spLocks/>
        </xdr:cNvSpPr>
      </xdr:nvSpPr>
      <xdr:spPr>
        <a:xfrm>
          <a:off x="2533650" y="3848100"/>
          <a:ext cx="3790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5</xdr:row>
      <xdr:rowOff>38100</xdr:rowOff>
    </xdr:from>
    <xdr:to>
      <xdr:col>4</xdr:col>
      <xdr:colOff>95250</xdr:colOff>
      <xdr:row>5</xdr:row>
      <xdr:rowOff>142875</xdr:rowOff>
    </xdr:to>
    <xdr:sp>
      <xdr:nvSpPr>
        <xdr:cNvPr id="7" name="Line 36"/>
        <xdr:cNvSpPr>
          <a:spLocks/>
        </xdr:cNvSpPr>
      </xdr:nvSpPr>
      <xdr:spPr>
        <a:xfrm flipH="1">
          <a:off x="2419350" y="1076325"/>
          <a:ext cx="114300" cy="104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95250</xdr:colOff>
      <xdr:row>5</xdr:row>
      <xdr:rowOff>28575</xdr:rowOff>
    </xdr:from>
    <xdr:to>
      <xdr:col>4</xdr:col>
      <xdr:colOff>209550</xdr:colOff>
      <xdr:row>5</xdr:row>
      <xdr:rowOff>142875</xdr:rowOff>
    </xdr:to>
    <xdr:sp>
      <xdr:nvSpPr>
        <xdr:cNvPr id="8" name="Line 37"/>
        <xdr:cNvSpPr>
          <a:spLocks/>
        </xdr:cNvSpPr>
      </xdr:nvSpPr>
      <xdr:spPr>
        <a:xfrm>
          <a:off x="2533650" y="1066800"/>
          <a:ext cx="11430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333375</xdr:colOff>
      <xdr:row>13</xdr:row>
      <xdr:rowOff>0</xdr:rowOff>
    </xdr:from>
    <xdr:to>
      <xdr:col>7</xdr:col>
      <xdr:colOff>647700</xdr:colOff>
      <xdr:row>24</xdr:row>
      <xdr:rowOff>38100</xdr:rowOff>
    </xdr:to>
    <xdr:sp>
      <xdr:nvSpPr>
        <xdr:cNvPr id="9" name="Text Box 38"/>
        <xdr:cNvSpPr txBox="1">
          <a:spLocks noChangeArrowheads="1"/>
        </xdr:cNvSpPr>
      </xdr:nvSpPr>
      <xdr:spPr>
        <a:xfrm>
          <a:off x="5153025" y="2181225"/>
          <a:ext cx="314325" cy="1609725"/>
        </a:xfrm>
        <a:prstGeom prst="rect">
          <a:avLst/>
        </a:prstGeom>
        <a:noFill/>
        <a:ln w="9525" cmpd="sng">
          <a:noFill/>
        </a:ln>
      </xdr:spPr>
      <xdr:txBody>
        <a:bodyPr vertOverflow="clip" wrap="square"/>
        <a:p>
          <a:pPr algn="l">
            <a:defRPr/>
          </a:pPr>
          <a:r>
            <a:rPr lang="en-US" cap="none" sz="800" b="0" i="0" u="none" baseline="0">
              <a:solidFill>
                <a:srgbClr val="000000"/>
              </a:solidFill>
              <a:latin typeface="Arial"/>
              <a:ea typeface="Arial"/>
              <a:cs typeface="Arial"/>
            </a:rPr>
            <a:t>A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S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P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A 
</a:t>
          </a:r>
          <a:r>
            <a:rPr lang="en-US" cap="none" sz="800" b="0" i="0" u="none" baseline="0">
              <a:solidFill>
                <a:srgbClr val="000000"/>
              </a:solidFill>
              <a:latin typeface="Arial"/>
              <a:ea typeface="Arial"/>
              <a:cs typeface="Arial"/>
            </a:rPr>
            <a:t>
</a:t>
          </a:r>
        </a:p>
      </xdr:txBody>
    </xdr:sp>
    <xdr:clientData/>
  </xdr:twoCellAnchor>
  <xdr:twoCellAnchor>
    <xdr:from>
      <xdr:col>4</xdr:col>
      <xdr:colOff>695325</xdr:colOff>
      <xdr:row>12</xdr:row>
      <xdr:rowOff>57150</xdr:rowOff>
    </xdr:from>
    <xdr:to>
      <xdr:col>5</xdr:col>
      <xdr:colOff>571500</xdr:colOff>
      <xdr:row>19</xdr:row>
      <xdr:rowOff>104775</xdr:rowOff>
    </xdr:to>
    <xdr:sp>
      <xdr:nvSpPr>
        <xdr:cNvPr id="10" name="Text Box 39"/>
        <xdr:cNvSpPr txBox="1">
          <a:spLocks noChangeArrowheads="1"/>
        </xdr:cNvSpPr>
      </xdr:nvSpPr>
      <xdr:spPr>
        <a:xfrm>
          <a:off x="3133725" y="2095500"/>
          <a:ext cx="638175" cy="1047750"/>
        </a:xfrm>
        <a:prstGeom prst="rect">
          <a:avLst/>
        </a:prstGeom>
        <a:noFill/>
        <a:ln w="9525" cmpd="sng">
          <a:noFill/>
        </a:ln>
      </xdr:spPr>
      <xdr:txBody>
        <a:bodyPr vertOverflow="clip" wrap="square"/>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A
</a:t>
          </a:r>
          <a:r>
            <a:rPr lang="en-US" cap="none" sz="800" b="0" i="0" u="none" baseline="0">
              <a:solidFill>
                <a:srgbClr val="000000"/>
              </a:solidFill>
              <a:latin typeface="Arial"/>
              <a:ea typeface="Arial"/>
              <a:cs typeface="Arial"/>
            </a:rPr>
            <a:t>S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a:t>
          </a:r>
        </a:p>
      </xdr:txBody>
    </xdr:sp>
    <xdr:clientData/>
  </xdr:twoCellAnchor>
  <xdr:twoCellAnchor>
    <xdr:from>
      <xdr:col>4</xdr:col>
      <xdr:colOff>571500</xdr:colOff>
      <xdr:row>21</xdr:row>
      <xdr:rowOff>0</xdr:rowOff>
    </xdr:from>
    <xdr:to>
      <xdr:col>5</xdr:col>
      <xdr:colOff>685800</xdr:colOff>
      <xdr:row>24</xdr:row>
      <xdr:rowOff>38100</xdr:rowOff>
    </xdr:to>
    <xdr:sp>
      <xdr:nvSpPr>
        <xdr:cNvPr id="11" name="Text Box 40"/>
        <xdr:cNvSpPr txBox="1">
          <a:spLocks noChangeArrowheads="1"/>
        </xdr:cNvSpPr>
      </xdr:nvSpPr>
      <xdr:spPr>
        <a:xfrm>
          <a:off x="3009900" y="3324225"/>
          <a:ext cx="876300" cy="466725"/>
        </a:xfrm>
        <a:prstGeom prst="rect">
          <a:avLst/>
        </a:prstGeom>
        <a:solidFill>
          <a:srgbClr val="FFFFFF"/>
        </a:solidFill>
        <a:ln w="9525" cmpd="sng">
          <a:noFill/>
        </a:ln>
      </xdr:spPr>
      <xdr:txBody>
        <a:bodyPr vertOverflow="clip" wrap="square"/>
        <a:p>
          <a:pPr algn="ctr">
            <a:defRPr/>
          </a:pPr>
          <a:r>
            <a:rPr lang="en-US" cap="none" sz="800" b="1" i="0" u="none" baseline="0">
              <a:solidFill>
                <a:srgbClr val="000000"/>
              </a:solidFill>
              <a:latin typeface="Arial"/>
              <a:ea typeface="Arial"/>
              <a:cs typeface="Arial"/>
            </a:rPr>
            <a:t>Allocations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1</a:t>
          </a:r>
          <a:r>
            <a:rPr lang="en-US" cap="none" sz="800" b="1" i="0" u="none" baseline="30000">
              <a:solidFill>
                <a:srgbClr val="000000"/>
              </a:solidFill>
              <a:latin typeface="Arial"/>
              <a:ea typeface="Arial"/>
              <a:cs typeface="Arial"/>
            </a:rPr>
            <a:t>er</a:t>
          </a:r>
          <a:r>
            <a:rPr lang="en-US" cap="none" sz="800" b="1" i="0" u="none" baseline="0">
              <a:solidFill>
                <a:srgbClr val="000000"/>
              </a:solidFill>
              <a:latin typeface="Arial"/>
              <a:ea typeface="Arial"/>
              <a:cs typeface="Arial"/>
            </a:rPr>
            <a:t> étage</a:t>
          </a:r>
          <a:r>
            <a:rPr lang="en-US" cap="none" sz="800" b="0" i="0" u="none" baseline="0">
              <a:solidFill>
                <a:srgbClr val="000000"/>
              </a:solidFill>
              <a:latin typeface="Arial"/>
              <a:ea typeface="Arial"/>
              <a:cs typeface="Arial"/>
            </a:rPr>
            <a:t>
</a:t>
          </a:r>
        </a:p>
      </xdr:txBody>
    </xdr:sp>
    <xdr:clientData/>
  </xdr:twoCellAnchor>
  <xdr:twoCellAnchor>
    <xdr:from>
      <xdr:col>6</xdr:col>
      <xdr:colOff>409575</xdr:colOff>
      <xdr:row>3</xdr:row>
      <xdr:rowOff>66675</xdr:rowOff>
    </xdr:from>
    <xdr:to>
      <xdr:col>6</xdr:col>
      <xdr:colOff>419100</xdr:colOff>
      <xdr:row>24</xdr:row>
      <xdr:rowOff>95250</xdr:rowOff>
    </xdr:to>
    <xdr:sp>
      <xdr:nvSpPr>
        <xdr:cNvPr id="12" name="Line 41"/>
        <xdr:cNvSpPr>
          <a:spLocks/>
        </xdr:cNvSpPr>
      </xdr:nvSpPr>
      <xdr:spPr>
        <a:xfrm flipV="1">
          <a:off x="4400550" y="819150"/>
          <a:ext cx="9525" cy="30289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114300</xdr:colOff>
      <xdr:row>20</xdr:row>
      <xdr:rowOff>47625</xdr:rowOff>
    </xdr:from>
    <xdr:to>
      <xdr:col>5</xdr:col>
      <xdr:colOff>714375</xdr:colOff>
      <xdr:row>20</xdr:row>
      <xdr:rowOff>47625</xdr:rowOff>
    </xdr:to>
    <xdr:sp>
      <xdr:nvSpPr>
        <xdr:cNvPr id="13" name="Line 42"/>
        <xdr:cNvSpPr>
          <a:spLocks/>
        </xdr:cNvSpPr>
      </xdr:nvSpPr>
      <xdr:spPr>
        <a:xfrm>
          <a:off x="2552700" y="3228975"/>
          <a:ext cx="13620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219075</xdr:colOff>
      <xdr:row>19</xdr:row>
      <xdr:rowOff>66675</xdr:rowOff>
    </xdr:from>
    <xdr:to>
      <xdr:col>4</xdr:col>
      <xdr:colOff>9525</xdr:colOff>
      <xdr:row>21</xdr:row>
      <xdr:rowOff>95250</xdr:rowOff>
    </xdr:to>
    <xdr:sp>
      <xdr:nvSpPr>
        <xdr:cNvPr id="14" name="Text Box 43"/>
        <xdr:cNvSpPr txBox="1">
          <a:spLocks noChangeArrowheads="1"/>
        </xdr:cNvSpPr>
      </xdr:nvSpPr>
      <xdr:spPr>
        <a:xfrm>
          <a:off x="800100" y="3105150"/>
          <a:ext cx="1647825" cy="314325"/>
        </a:xfrm>
        <a:prstGeom prst="rect">
          <a:avLst/>
        </a:prstGeom>
        <a:solidFill>
          <a:srgbClr val="FFFFFF"/>
        </a:solidFill>
        <a:ln w="9525" cmpd="sng">
          <a:noFill/>
        </a:ln>
      </xdr:spPr>
      <xdr:txBody>
        <a:bodyPr vertOverflow="clip" wrap="square"/>
        <a:p>
          <a:pPr algn="r">
            <a:defRPr/>
          </a:pPr>
          <a:r>
            <a:rPr lang="en-US" cap="none" sz="800" b="1" i="0" u="none" baseline="0">
              <a:solidFill>
                <a:srgbClr val="000000"/>
              </a:solidFill>
              <a:latin typeface="Arial"/>
              <a:ea typeface="Arial"/>
              <a:cs typeface="Arial"/>
            </a:rPr>
            <a:t>Montant AVTS (286 euros)
</a:t>
          </a:r>
        </a:p>
      </xdr:txBody>
    </xdr:sp>
    <xdr:clientData/>
  </xdr:twoCellAnchor>
  <xdr:twoCellAnchor>
    <xdr:from>
      <xdr:col>4</xdr:col>
      <xdr:colOff>276225</xdr:colOff>
      <xdr:row>6</xdr:row>
      <xdr:rowOff>38100</xdr:rowOff>
    </xdr:from>
    <xdr:to>
      <xdr:col>6</xdr:col>
      <xdr:colOff>123825</xdr:colOff>
      <xdr:row>10</xdr:row>
      <xdr:rowOff>76200</xdr:rowOff>
    </xdr:to>
    <xdr:sp>
      <xdr:nvSpPr>
        <xdr:cNvPr id="15" name="Text Box 44"/>
        <xdr:cNvSpPr txBox="1">
          <a:spLocks noChangeArrowheads="1"/>
        </xdr:cNvSpPr>
      </xdr:nvSpPr>
      <xdr:spPr>
        <a:xfrm>
          <a:off x="2714625" y="1219200"/>
          <a:ext cx="1400175" cy="609600"/>
        </a:xfrm>
        <a:prstGeom prst="rect">
          <a:avLst/>
        </a:prstGeom>
        <a:solidFill>
          <a:srgbClr val="FFFFFF"/>
        </a:solidFill>
        <a:ln w="9525" cmpd="sng">
          <a:noFill/>
        </a:ln>
      </xdr:spPr>
      <xdr:txBody>
        <a:bodyPr vertOverflow="clip" wrap="square"/>
        <a:p>
          <a:pPr algn="ctr">
            <a:defRPr/>
          </a:pPr>
          <a:r>
            <a:rPr lang="en-US" cap="none" sz="1000" b="0"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Ancien dispositif
</a:t>
          </a:r>
          <a:r>
            <a:rPr lang="en-US" cap="none" sz="800" b="1" i="0" u="none" baseline="0">
              <a:solidFill>
                <a:srgbClr val="000000"/>
              </a:solidFill>
              <a:latin typeface="Arial"/>
              <a:ea typeface="Arial"/>
              <a:cs typeface="Arial"/>
            </a:rPr>
            <a:t>à deux étages
</a:t>
          </a:r>
          <a:r>
            <a:rPr lang="en-US" cap="none" sz="1000" b="0" i="0" u="none" baseline="0">
              <a:solidFill>
                <a:srgbClr val="000000"/>
              </a:solidFill>
              <a:latin typeface="Arial"/>
              <a:ea typeface="Arial"/>
              <a:cs typeface="Arial"/>
            </a:rPr>
            <a:t>
</a:t>
          </a:r>
        </a:p>
      </xdr:txBody>
    </xdr:sp>
    <xdr:clientData/>
  </xdr:twoCellAnchor>
  <xdr:twoCellAnchor>
    <xdr:from>
      <xdr:col>6</xdr:col>
      <xdr:colOff>628650</xdr:colOff>
      <xdr:row>6</xdr:row>
      <xdr:rowOff>28575</xdr:rowOff>
    </xdr:from>
    <xdr:to>
      <xdr:col>8</xdr:col>
      <xdr:colOff>419100</xdr:colOff>
      <xdr:row>10</xdr:row>
      <xdr:rowOff>66675</xdr:rowOff>
    </xdr:to>
    <xdr:sp>
      <xdr:nvSpPr>
        <xdr:cNvPr id="16" name="Text Box 45"/>
        <xdr:cNvSpPr txBox="1">
          <a:spLocks noChangeArrowheads="1"/>
        </xdr:cNvSpPr>
      </xdr:nvSpPr>
      <xdr:spPr>
        <a:xfrm>
          <a:off x="4619625" y="1209675"/>
          <a:ext cx="1381125" cy="609600"/>
        </a:xfrm>
        <a:prstGeom prst="rect">
          <a:avLst/>
        </a:prstGeom>
        <a:solidFill>
          <a:srgbClr val="FFFFFF"/>
        </a:solidFill>
        <a:ln w="9525" cmpd="sng">
          <a:noFill/>
        </a:ln>
      </xdr:spPr>
      <xdr:txBody>
        <a:bodyPr vertOverflow="clip" wrap="square"/>
        <a:p>
          <a:pPr algn="ctr">
            <a:defRPr/>
          </a:pPr>
          <a:r>
            <a:rPr lang="en-US" cap="none" sz="1200" b="0" i="0" u="none" baseline="0">
              <a:solidFill>
                <a:srgbClr val="000000"/>
              </a:solidFill>
              <a:latin typeface="Times New Roman"/>
              <a:ea typeface="Times New Roman"/>
              <a:cs typeface="Times New Roman"/>
            </a:rPr>
            <a:t>
</a:t>
          </a:r>
          <a:r>
            <a:rPr lang="en-US" cap="none" sz="800" b="1" i="0" u="none" baseline="0">
              <a:solidFill>
                <a:srgbClr val="000000"/>
              </a:solidFill>
              <a:latin typeface="Arial"/>
              <a:ea typeface="Arial"/>
              <a:cs typeface="Arial"/>
            </a:rPr>
            <a:t>Dispositif réformé</a:t>
          </a:r>
          <a:r>
            <a:rPr lang="en-US" cap="none" sz="800" b="0"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(depuis 2007)</a:t>
          </a:r>
          <a:r>
            <a:rPr lang="en-US" cap="none" sz="800" b="0" i="0" u="none" baseline="0">
              <a:solidFill>
                <a:srgbClr val="000000"/>
              </a:solidFill>
              <a:latin typeface="Arial"/>
              <a:ea typeface="Arial"/>
              <a:cs typeface="Arial"/>
            </a:rPr>
            <a:t>
</a:t>
          </a:r>
        </a:p>
      </xdr:txBody>
    </xdr:sp>
    <xdr:clientData/>
  </xdr:twoCellAnchor>
  <xdr:twoCellAnchor>
    <xdr:from>
      <xdr:col>3</xdr:col>
      <xdr:colOff>295275</xdr:colOff>
      <xdr:row>21</xdr:row>
      <xdr:rowOff>114300</xdr:rowOff>
    </xdr:from>
    <xdr:to>
      <xdr:col>3</xdr:col>
      <xdr:colOff>762000</xdr:colOff>
      <xdr:row>23</xdr:row>
      <xdr:rowOff>104775</xdr:rowOff>
    </xdr:to>
    <xdr:sp>
      <xdr:nvSpPr>
        <xdr:cNvPr id="17" name="Text Box 47"/>
        <xdr:cNvSpPr txBox="1">
          <a:spLocks noChangeArrowheads="1"/>
        </xdr:cNvSpPr>
      </xdr:nvSpPr>
      <xdr:spPr>
        <a:xfrm>
          <a:off x="1971675" y="3438525"/>
          <a:ext cx="466725" cy="276225"/>
        </a:xfrm>
        <a:prstGeom prst="rect">
          <a:avLst/>
        </a:prstGeom>
        <a:solidFill>
          <a:srgbClr val="FFFFFF"/>
        </a:solidFill>
        <a:ln w="9525" cmpd="sng">
          <a:noFill/>
        </a:ln>
      </xdr:spPr>
      <xdr:txBody>
        <a:bodyPr vertOverflow="clip" wrap="square"/>
        <a:p>
          <a:pPr algn="l">
            <a:defRPr/>
          </a:pPr>
          <a:r>
            <a:rPr lang="en-US" cap="none" sz="12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R1</a:t>
          </a:r>
          <a:r>
            <a:rPr lang="en-US" cap="none" sz="1200" b="0" i="0" u="none" baseline="0">
              <a:solidFill>
                <a:srgbClr val="000000"/>
              </a:solidFill>
              <a:latin typeface="Arial"/>
              <a:ea typeface="Arial"/>
              <a:cs typeface="Arial"/>
            </a:rPr>
            <a:t>
</a:t>
          </a:r>
        </a:p>
      </xdr:txBody>
    </xdr:sp>
    <xdr:clientData/>
  </xdr:twoCellAnchor>
  <xdr:twoCellAnchor>
    <xdr:from>
      <xdr:col>3</xdr:col>
      <xdr:colOff>295275</xdr:colOff>
      <xdr:row>15</xdr:row>
      <xdr:rowOff>133350</xdr:rowOff>
    </xdr:from>
    <xdr:to>
      <xdr:col>4</xdr:col>
      <xdr:colOff>9525</xdr:colOff>
      <xdr:row>17</xdr:row>
      <xdr:rowOff>133350</xdr:rowOff>
    </xdr:to>
    <xdr:sp>
      <xdr:nvSpPr>
        <xdr:cNvPr id="18" name="Text Box 49"/>
        <xdr:cNvSpPr txBox="1">
          <a:spLocks noChangeArrowheads="1"/>
        </xdr:cNvSpPr>
      </xdr:nvSpPr>
      <xdr:spPr>
        <a:xfrm>
          <a:off x="1971675" y="2600325"/>
          <a:ext cx="476250" cy="285750"/>
        </a:xfrm>
        <a:prstGeom prst="rect">
          <a:avLst/>
        </a:prstGeom>
        <a:solidFill>
          <a:srgbClr val="FFFFFF"/>
        </a:solidFill>
        <a:ln w="9525" cmpd="sng">
          <a:noFill/>
        </a:ln>
      </xdr:spPr>
      <xdr:txBody>
        <a:bodyPr vertOverflow="clip" wrap="square"/>
        <a:p>
          <a:pPr algn="l">
            <a:defRPr/>
          </a:pPr>
          <a:r>
            <a:rPr lang="en-US" cap="none" sz="12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R2</a:t>
          </a:r>
          <a:r>
            <a:rPr lang="en-US" cap="none" sz="1200" b="0" i="0" u="none" baseline="0">
              <a:solidFill>
                <a:srgbClr val="000000"/>
              </a:solidFill>
              <a:latin typeface="Arial"/>
              <a:ea typeface="Arial"/>
              <a:cs typeface="Arial"/>
            </a:rPr>
            <a:t>
</a:t>
          </a:r>
        </a:p>
      </xdr:txBody>
    </xdr:sp>
    <xdr:clientData/>
  </xdr:twoCellAnchor>
  <xdr:oneCellAnchor>
    <xdr:from>
      <xdr:col>2</xdr:col>
      <xdr:colOff>561975</xdr:colOff>
      <xdr:row>5</xdr:row>
      <xdr:rowOff>9525</xdr:rowOff>
    </xdr:from>
    <xdr:ext cx="742950" cy="161925"/>
    <xdr:sp>
      <xdr:nvSpPr>
        <xdr:cNvPr id="19" name="Text Box 51"/>
        <xdr:cNvSpPr txBox="1">
          <a:spLocks noChangeArrowheads="1"/>
        </xdr:cNvSpPr>
      </xdr:nvSpPr>
      <xdr:spPr>
        <a:xfrm>
          <a:off x="1609725" y="1047750"/>
          <a:ext cx="742950" cy="161925"/>
        </a:xfrm>
        <a:prstGeom prst="rect">
          <a:avLst/>
        </a:prstGeom>
        <a:noFill/>
        <a:ln w="9525" cmpd="sng">
          <a:noFill/>
        </a:ln>
      </xdr:spPr>
      <xdr:txBody>
        <a:bodyPr vertOverflow="clip" wrap="square" lIns="18288" tIns="22860" rIns="0" bIns="0">
          <a:spAutoFit/>
        </a:bodyPr>
        <a:p>
          <a:pPr algn="l">
            <a:defRPr/>
          </a:pPr>
          <a:r>
            <a:rPr lang="en-US" cap="none" sz="800" b="1" i="0" u="none" baseline="0">
              <a:solidFill>
                <a:srgbClr val="000000"/>
              </a:solidFill>
              <a:latin typeface="Arial"/>
              <a:ea typeface="Arial"/>
              <a:cs typeface="Arial"/>
            </a:rPr>
            <a:t>Ressources</a:t>
          </a:r>
        </a:p>
      </xdr:txBody>
    </xdr:sp>
    <xdr:clientData/>
  </xdr:oneCellAnchor>
  <xdr:twoCellAnchor>
    <xdr:from>
      <xdr:col>4</xdr:col>
      <xdr:colOff>57150</xdr:colOff>
      <xdr:row>11</xdr:row>
      <xdr:rowOff>28575</xdr:rowOff>
    </xdr:from>
    <xdr:to>
      <xdr:col>9</xdr:col>
      <xdr:colOff>57150</xdr:colOff>
      <xdr:row>11</xdr:row>
      <xdr:rowOff>28575</xdr:rowOff>
    </xdr:to>
    <xdr:sp>
      <xdr:nvSpPr>
        <xdr:cNvPr id="20" name="Line 53"/>
        <xdr:cNvSpPr>
          <a:spLocks/>
        </xdr:cNvSpPr>
      </xdr:nvSpPr>
      <xdr:spPr>
        <a:xfrm>
          <a:off x="2495550" y="1924050"/>
          <a:ext cx="3905250" cy="0"/>
        </a:xfrm>
        <a:prstGeom prst="line">
          <a:avLst/>
        </a:prstGeom>
        <a:noFill/>
        <a:ln w="508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257175</xdr:colOff>
      <xdr:row>10</xdr:row>
      <xdr:rowOff>76200</xdr:rowOff>
    </xdr:from>
    <xdr:to>
      <xdr:col>4</xdr:col>
      <xdr:colOff>66675</xdr:colOff>
      <xdr:row>14</xdr:row>
      <xdr:rowOff>28575</xdr:rowOff>
    </xdr:to>
    <xdr:sp>
      <xdr:nvSpPr>
        <xdr:cNvPr id="21" name="Text Box 54"/>
        <xdr:cNvSpPr txBox="1">
          <a:spLocks noChangeArrowheads="1"/>
        </xdr:cNvSpPr>
      </xdr:nvSpPr>
      <xdr:spPr>
        <a:xfrm>
          <a:off x="838200" y="1828800"/>
          <a:ext cx="1666875" cy="523875"/>
        </a:xfrm>
        <a:prstGeom prst="rect">
          <a:avLst/>
        </a:prstGeom>
        <a:solidFill>
          <a:srgbClr val="FFFFFF"/>
        </a:solidFill>
        <a:ln w="9525" cmpd="sng">
          <a:noFill/>
        </a:ln>
      </xdr:spPr>
      <xdr:txBody>
        <a:bodyPr vertOverflow="clip" wrap="square"/>
        <a:p>
          <a:pPr algn="ctr">
            <a:defRPr/>
          </a:pPr>
          <a:r>
            <a:rPr lang="en-US" cap="none" sz="800" b="1" i="0" u="none" baseline="0">
              <a:solidFill>
                <a:srgbClr val="000000"/>
              </a:solidFill>
              <a:latin typeface="Arial"/>
              <a:ea typeface="Arial"/>
              <a:cs typeface="Arial"/>
            </a:rPr>
            <a:t>Montant maximum personne seule (833 euros au 31/12/2018)</a:t>
          </a:r>
        </a:p>
      </xdr:txBody>
    </xdr:sp>
    <xdr:clientData/>
  </xdr:twoCellAnchor>
  <xdr:twoCellAnchor>
    <xdr:from>
      <xdr:col>4</xdr:col>
      <xdr:colOff>114300</xdr:colOff>
      <xdr:row>16</xdr:row>
      <xdr:rowOff>133350</xdr:rowOff>
    </xdr:from>
    <xdr:to>
      <xdr:col>8</xdr:col>
      <xdr:colOff>190500</xdr:colOff>
      <xdr:row>16</xdr:row>
      <xdr:rowOff>133350</xdr:rowOff>
    </xdr:to>
    <xdr:sp>
      <xdr:nvSpPr>
        <xdr:cNvPr id="22" name="Line 41"/>
        <xdr:cNvSpPr>
          <a:spLocks/>
        </xdr:cNvSpPr>
      </xdr:nvSpPr>
      <xdr:spPr>
        <a:xfrm flipH="1">
          <a:off x="2552700" y="2743200"/>
          <a:ext cx="321945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114300</xdr:colOff>
      <xdr:row>22</xdr:row>
      <xdr:rowOff>104775</xdr:rowOff>
    </xdr:from>
    <xdr:to>
      <xdr:col>8</xdr:col>
      <xdr:colOff>190500</xdr:colOff>
      <xdr:row>22</xdr:row>
      <xdr:rowOff>104775</xdr:rowOff>
    </xdr:to>
    <xdr:sp>
      <xdr:nvSpPr>
        <xdr:cNvPr id="23" name="Line 41"/>
        <xdr:cNvSpPr>
          <a:spLocks/>
        </xdr:cNvSpPr>
      </xdr:nvSpPr>
      <xdr:spPr>
        <a:xfrm flipH="1">
          <a:off x="2552700" y="3571875"/>
          <a:ext cx="321945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TEMP\Acr197.tmp\er662_graf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TEMP\Acr197.tmp\er662_tableau0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bon\doc%20pour%20E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raph1"/>
      <sheetName val="G04"/>
      <sheetName val="Données"/>
      <sheetName val="Macro1"/>
    </sheetNames>
    <sheetDataSet>
      <sheetData sheetId="3">
        <row r="10">
          <cell r="C10" t="str">
            <v>GRAPHIQUE_3</v>
          </cell>
        </row>
        <row r="28">
          <cell r="C28">
            <v>2326</v>
          </cell>
        </row>
        <row r="181">
          <cell r="C181">
            <v>0</v>
          </cell>
        </row>
        <row r="184">
          <cell r="C184">
            <v>7157</v>
          </cell>
        </row>
        <row r="187">
          <cell r="C187">
            <v>21</v>
          </cell>
        </row>
        <row r="190">
          <cell r="C190">
            <v>11081</v>
          </cell>
        </row>
        <row r="193">
          <cell r="C193">
            <v>18236</v>
          </cell>
        </row>
        <row r="196">
          <cell r="C196">
            <v>3550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 4"/>
      <sheetName val="Nb trimestres"/>
      <sheetName val="Données"/>
      <sheetName val="Macro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tabA1"/>
      <sheetName val="Graph A1"/>
      <sheetName val="tabA2"/>
      <sheetName val="_B6"/>
      <sheetName val="Tab B5"/>
      <sheetName val="1-Rep_sexe"/>
      <sheetName val="tab 1 Rep_naturep_all"/>
      <sheetName val=" Tab 2Rep_carrière_sexe"/>
      <sheetName val="5-Rep_carrière_statut"/>
      <sheetName val="5-Rep_carrière_statut (2)"/>
      <sheetName val="6-Rep_carrière_inval"/>
      <sheetName val="7-Rep_inapt_sexe"/>
      <sheetName val="7-Rep_inapt_sexe (2)"/>
      <sheetName val="8-Rep_statut-sexe "/>
      <sheetName val="11-Rep_mono_naturep"/>
      <sheetName val="Rep_bi-pens"/>
      <sheetName val="13-Rep_bi-pens"/>
      <sheetName val="15-caisses_tri"/>
    </sheetNames>
    <sheetDataSet>
      <sheetData sheetId="3">
        <row r="1">
          <cell r="B1" t="str">
            <v>Hommes </v>
          </cell>
          <cell r="C1" t="str">
            <v>Femmes</v>
          </cell>
          <cell r="D1" t="str">
            <v>Ensemble</v>
          </cell>
        </row>
        <row r="2">
          <cell r="A2" t="str">
            <v>Moins de 160</v>
          </cell>
          <cell r="B2">
            <v>7.5</v>
          </cell>
          <cell r="C2">
            <v>11.9</v>
          </cell>
          <cell r="D2">
            <v>10.1</v>
          </cell>
        </row>
        <row r="3">
          <cell r="A3" t="str">
            <v>160 à moins de 320</v>
          </cell>
          <cell r="B3">
            <v>9.1</v>
          </cell>
          <cell r="C3">
            <v>12.4</v>
          </cell>
          <cell r="D3">
            <v>11.1</v>
          </cell>
        </row>
        <row r="4">
          <cell r="A4" t="str">
            <v>320 à moins de 480</v>
          </cell>
          <cell r="B4">
            <v>9.4</v>
          </cell>
          <cell r="C4">
            <v>11.8</v>
          </cell>
          <cell r="D4">
            <v>10.8</v>
          </cell>
        </row>
        <row r="5">
          <cell r="A5" t="str">
            <v>480 à moins de 640</v>
          </cell>
          <cell r="B5">
            <v>8.3</v>
          </cell>
          <cell r="C5">
            <v>10.4</v>
          </cell>
          <cell r="D5">
            <v>9.5</v>
          </cell>
        </row>
        <row r="6">
          <cell r="A6" t="str">
            <v>640 à moins de 800</v>
          </cell>
          <cell r="B6">
            <v>8.6</v>
          </cell>
          <cell r="C6">
            <v>9.9</v>
          </cell>
          <cell r="D6">
            <v>9.4</v>
          </cell>
        </row>
        <row r="7">
          <cell r="A7" t="str">
            <v>800 à moins de 960</v>
          </cell>
          <cell r="B7">
            <v>10.3</v>
          </cell>
          <cell r="C7">
            <v>11.8</v>
          </cell>
          <cell r="D7">
            <v>11.2</v>
          </cell>
        </row>
        <row r="8">
          <cell r="A8" t="str">
            <v>960 à moins de 1079</v>
          </cell>
          <cell r="B8">
            <v>7.9</v>
          </cell>
          <cell r="C8">
            <v>9.8</v>
          </cell>
          <cell r="D8">
            <v>9</v>
          </cell>
        </row>
        <row r="9">
          <cell r="A9" t="str">
            <v>Taux plein (1079)</v>
          </cell>
          <cell r="B9">
            <v>38.8</v>
          </cell>
          <cell r="C9">
            <v>21.9</v>
          </cell>
          <cell r="D9">
            <v>28.9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M28"/>
  <sheetViews>
    <sheetView showGridLines="0" zoomScalePageLayoutView="0" workbookViewId="0" topLeftCell="A1">
      <selection activeCell="H74" sqref="H74"/>
    </sheetView>
  </sheetViews>
  <sheetFormatPr defaultColWidth="11.421875" defaultRowHeight="12.75"/>
  <cols>
    <col min="1" max="1" width="8.7109375" style="17" customWidth="1"/>
    <col min="2" max="2" width="7.00390625" style="17" customWidth="1"/>
    <col min="3" max="3" width="9.421875" style="17" customWidth="1"/>
    <col min="4" max="5" width="11.421875" style="17" customWidth="1"/>
    <col min="6" max="6" width="11.8515625" style="17" customWidth="1"/>
    <col min="7" max="7" width="12.421875" style="17" bestFit="1" customWidth="1"/>
    <col min="8" max="9" width="11.421875" style="17" customWidth="1"/>
    <col min="10" max="10" width="4.7109375" style="17" customWidth="1"/>
    <col min="11" max="16384" width="11.421875" style="17" customWidth="1"/>
  </cols>
  <sheetData>
    <row r="2" spans="2:11" ht="36.75" customHeight="1">
      <c r="B2" s="71" t="s">
        <v>35</v>
      </c>
      <c r="C2" s="71"/>
      <c r="D2" s="71"/>
      <c r="E2" s="71"/>
      <c r="F2" s="71"/>
      <c r="G2" s="71"/>
      <c r="H2" s="71"/>
      <c r="I2" s="71"/>
      <c r="J2" s="71"/>
      <c r="K2" s="71"/>
    </row>
    <row r="3" spans="2:11" ht="11.25">
      <c r="B3" s="8"/>
      <c r="C3" s="8"/>
      <c r="D3" s="8"/>
      <c r="E3" s="8"/>
      <c r="F3" s="8"/>
      <c r="G3" s="8"/>
      <c r="H3" s="8"/>
      <c r="I3" s="8"/>
      <c r="J3" s="8"/>
      <c r="K3" s="36"/>
    </row>
    <row r="4" spans="2:11" ht="11.25">
      <c r="B4" s="8"/>
      <c r="C4" s="8"/>
      <c r="D4" s="8"/>
      <c r="E4" s="8"/>
      <c r="F4" s="8"/>
      <c r="G4" s="8"/>
      <c r="H4" s="8"/>
      <c r="I4" s="8"/>
      <c r="J4" s="8"/>
      <c r="K4" s="36"/>
    </row>
    <row r="5" spans="2:11" ht="11.25">
      <c r="B5" s="8"/>
      <c r="C5" s="8"/>
      <c r="D5" s="8"/>
      <c r="E5" s="8"/>
      <c r="F5" s="8"/>
      <c r="G5" s="8"/>
      <c r="H5" s="8"/>
      <c r="I5" s="8"/>
      <c r="J5" s="8"/>
      <c r="K5" s="36"/>
    </row>
    <row r="6" spans="2:11" ht="11.25">
      <c r="B6" s="8"/>
      <c r="C6" s="8"/>
      <c r="D6" s="8"/>
      <c r="E6" s="8"/>
      <c r="F6" s="8"/>
      <c r="G6" s="8"/>
      <c r="H6" s="8"/>
      <c r="I6" s="8"/>
      <c r="J6" s="8"/>
      <c r="K6" s="36"/>
    </row>
    <row r="7" spans="2:11" ht="11.25">
      <c r="B7" s="8"/>
      <c r="C7" s="8"/>
      <c r="D7" s="8"/>
      <c r="E7" s="8"/>
      <c r="F7" s="8"/>
      <c r="G7" s="8"/>
      <c r="H7" s="8"/>
      <c r="I7" s="8"/>
      <c r="J7" s="8"/>
      <c r="K7" s="36"/>
    </row>
    <row r="8" spans="2:11" ht="11.25">
      <c r="B8" s="8"/>
      <c r="C8" s="8"/>
      <c r="D8" s="8"/>
      <c r="E8" s="8"/>
      <c r="F8" s="8"/>
      <c r="G8" s="8"/>
      <c r="H8" s="8"/>
      <c r="I8" s="8"/>
      <c r="J8" s="8"/>
      <c r="K8" s="36"/>
    </row>
    <row r="9" spans="2:11" ht="11.25">
      <c r="B9" s="8"/>
      <c r="C9" s="8"/>
      <c r="D9" s="8"/>
      <c r="E9" s="8"/>
      <c r="F9" s="8"/>
      <c r="G9" s="8"/>
      <c r="H9" s="8"/>
      <c r="I9" s="8"/>
      <c r="J9" s="8"/>
      <c r="K9" s="36"/>
    </row>
    <row r="10" spans="2:11" ht="11.25">
      <c r="B10" s="8"/>
      <c r="C10" s="8"/>
      <c r="D10" s="8"/>
      <c r="E10" s="8"/>
      <c r="F10" s="8"/>
      <c r="G10" s="8"/>
      <c r="H10" s="8"/>
      <c r="I10" s="8"/>
      <c r="J10" s="8"/>
      <c r="K10" s="36"/>
    </row>
    <row r="11" spans="2:11" ht="11.25">
      <c r="B11" s="8"/>
      <c r="C11" s="8"/>
      <c r="D11" s="8"/>
      <c r="E11" s="8"/>
      <c r="F11" s="8"/>
      <c r="G11" s="8"/>
      <c r="H11" s="8"/>
      <c r="I11" s="8"/>
      <c r="J11" s="8"/>
      <c r="K11" s="36"/>
    </row>
    <row r="12" spans="2:11" ht="11.25">
      <c r="B12" s="8"/>
      <c r="C12" s="8"/>
      <c r="D12" s="8"/>
      <c r="E12" s="8"/>
      <c r="F12" s="8"/>
      <c r="G12" s="8"/>
      <c r="H12" s="8"/>
      <c r="I12" s="8"/>
      <c r="J12" s="8"/>
      <c r="K12" s="36"/>
    </row>
    <row r="13" spans="2:11" ht="11.25">
      <c r="B13" s="8"/>
      <c r="C13" s="8"/>
      <c r="D13" s="8"/>
      <c r="E13" s="8"/>
      <c r="F13" s="8"/>
      <c r="G13" s="8"/>
      <c r="H13" s="8"/>
      <c r="I13" s="8"/>
      <c r="J13" s="8"/>
      <c r="K13" s="36"/>
    </row>
    <row r="14" spans="2:11" ht="11.25">
      <c r="B14" s="8"/>
      <c r="C14" s="8"/>
      <c r="D14" s="8"/>
      <c r="E14" s="8"/>
      <c r="F14" s="8"/>
      <c r="G14" s="8"/>
      <c r="H14" s="8"/>
      <c r="I14" s="8"/>
      <c r="J14" s="8"/>
      <c r="K14" s="36"/>
    </row>
    <row r="15" spans="2:11" ht="11.25">
      <c r="B15" s="8"/>
      <c r="C15" s="8"/>
      <c r="D15" s="8"/>
      <c r="E15" s="8"/>
      <c r="F15" s="8"/>
      <c r="G15" s="8"/>
      <c r="H15" s="8"/>
      <c r="I15" s="8"/>
      <c r="J15" s="8"/>
      <c r="K15" s="36"/>
    </row>
    <row r="16" spans="2:11" ht="11.25">
      <c r="B16" s="8"/>
      <c r="C16" s="8"/>
      <c r="D16" s="8"/>
      <c r="E16" s="8"/>
      <c r="F16" s="8"/>
      <c r="G16" s="8"/>
      <c r="H16" s="8"/>
      <c r="I16" s="8"/>
      <c r="J16" s="8"/>
      <c r="K16" s="36"/>
    </row>
    <row r="17" spans="2:11" ht="11.25">
      <c r="B17" s="8"/>
      <c r="C17" s="8"/>
      <c r="D17" s="8"/>
      <c r="E17" s="8"/>
      <c r="F17" s="8"/>
      <c r="G17" s="8"/>
      <c r="H17" s="8"/>
      <c r="I17" s="8"/>
      <c r="J17" s="8"/>
      <c r="K17" s="36"/>
    </row>
    <row r="18" spans="2:11" ht="11.25">
      <c r="B18" s="8"/>
      <c r="C18" s="8"/>
      <c r="D18" s="8"/>
      <c r="E18" s="8"/>
      <c r="F18" s="8"/>
      <c r="G18" s="8"/>
      <c r="H18" s="8"/>
      <c r="I18" s="8"/>
      <c r="J18" s="8"/>
      <c r="K18" s="36"/>
    </row>
    <row r="19" spans="2:11" ht="11.25">
      <c r="B19" s="8"/>
      <c r="C19" s="8"/>
      <c r="D19" s="8"/>
      <c r="E19" s="8"/>
      <c r="F19" s="8"/>
      <c r="G19" s="8"/>
      <c r="H19" s="8"/>
      <c r="I19" s="8"/>
      <c r="J19" s="8"/>
      <c r="K19" s="36"/>
    </row>
    <row r="20" spans="2:11" ht="11.25">
      <c r="B20" s="8"/>
      <c r="C20" s="8"/>
      <c r="D20" s="8"/>
      <c r="E20" s="8"/>
      <c r="F20" s="8"/>
      <c r="G20" s="8"/>
      <c r="H20" s="8"/>
      <c r="I20" s="8"/>
      <c r="J20" s="8"/>
      <c r="K20" s="36"/>
    </row>
    <row r="21" spans="2:11" ht="11.25">
      <c r="B21" s="8"/>
      <c r="C21" s="8"/>
      <c r="D21" s="8"/>
      <c r="E21" s="8"/>
      <c r="F21" s="8"/>
      <c r="G21" s="8"/>
      <c r="H21" s="8"/>
      <c r="I21" s="8"/>
      <c r="J21" s="8"/>
      <c r="K21" s="36"/>
    </row>
    <row r="22" spans="2:11" ht="11.25">
      <c r="B22" s="8"/>
      <c r="C22" s="8"/>
      <c r="D22" s="8"/>
      <c r="E22" s="8"/>
      <c r="F22" s="8"/>
      <c r="G22" s="8"/>
      <c r="H22" s="8"/>
      <c r="I22" s="8"/>
      <c r="J22" s="8"/>
      <c r="K22" s="36"/>
    </row>
    <row r="23" spans="2:11" ht="11.25">
      <c r="B23" s="8"/>
      <c r="C23" s="8"/>
      <c r="D23" s="8"/>
      <c r="E23" s="8"/>
      <c r="F23" s="8"/>
      <c r="G23" s="8"/>
      <c r="H23" s="8"/>
      <c r="I23" s="8"/>
      <c r="J23" s="8"/>
      <c r="K23" s="36"/>
    </row>
    <row r="24" spans="2:11" ht="11.25">
      <c r="B24" s="8"/>
      <c r="C24" s="8"/>
      <c r="D24" s="8"/>
      <c r="E24" s="8"/>
      <c r="F24" s="8"/>
      <c r="G24" s="8"/>
      <c r="H24" s="8"/>
      <c r="I24" s="8"/>
      <c r="J24" s="8"/>
      <c r="K24" s="36"/>
    </row>
    <row r="25" spans="2:11" ht="11.25">
      <c r="B25" s="8"/>
      <c r="C25" s="8"/>
      <c r="D25" s="8"/>
      <c r="E25" s="8"/>
      <c r="F25" s="8"/>
      <c r="G25" s="8"/>
      <c r="H25" s="8"/>
      <c r="I25" s="8"/>
      <c r="J25" s="8"/>
      <c r="K25" s="36"/>
    </row>
    <row r="26" spans="2:11" ht="11.25">
      <c r="B26" s="8"/>
      <c r="C26" s="8"/>
      <c r="D26" s="8"/>
      <c r="E26" s="8"/>
      <c r="F26" s="8"/>
      <c r="G26" s="8"/>
      <c r="H26" s="8"/>
      <c r="I26" s="8"/>
      <c r="J26" s="8"/>
      <c r="K26" s="36"/>
    </row>
    <row r="27" spans="2:13" ht="105" customHeight="1">
      <c r="B27" s="69" t="s">
        <v>36</v>
      </c>
      <c r="C27" s="70"/>
      <c r="D27" s="70"/>
      <c r="E27" s="70"/>
      <c r="F27" s="70"/>
      <c r="G27" s="70"/>
      <c r="H27" s="70"/>
      <c r="I27" s="70"/>
      <c r="J27" s="37"/>
      <c r="K27" s="37"/>
      <c r="L27" s="33"/>
      <c r="M27" s="33"/>
    </row>
    <row r="28" spans="2:11" ht="11.25">
      <c r="B28" s="8"/>
      <c r="C28" s="8"/>
      <c r="D28" s="8"/>
      <c r="E28" s="8"/>
      <c r="F28" s="8"/>
      <c r="G28" s="8"/>
      <c r="H28" s="8"/>
      <c r="I28" s="8"/>
      <c r="J28" s="8"/>
      <c r="K28" s="38"/>
    </row>
  </sheetData>
  <sheetProtection/>
  <mergeCells count="2">
    <mergeCell ref="B27:I27"/>
    <mergeCell ref="B2:K2"/>
  </mergeCells>
  <printOptions/>
  <pageMargins left="0.787401575" right="0.787401575" top="0.984251969" bottom="0.984251969" header="0.4921259845" footer="0.4921259845"/>
  <pageSetup horizontalDpi="600" verticalDpi="600" orientation="portrait" paperSize="9"/>
  <drawing r:id="rId1"/>
</worksheet>
</file>

<file path=xl/worksheets/sheet2.xml><?xml version="1.0" encoding="utf-8"?>
<worksheet xmlns="http://schemas.openxmlformats.org/spreadsheetml/2006/main" xmlns:r="http://schemas.openxmlformats.org/officeDocument/2006/relationships">
  <dimension ref="B1:P37"/>
  <sheetViews>
    <sheetView showGridLines="0" workbookViewId="0" topLeftCell="A1">
      <selection activeCell="L10" sqref="L10"/>
    </sheetView>
  </sheetViews>
  <sheetFormatPr defaultColWidth="10.28125" defaultRowHeight="12.75"/>
  <cols>
    <col min="1" max="1" width="10.28125" style="31" customWidth="1"/>
    <col min="2" max="2" width="5.00390625" style="6" customWidth="1"/>
    <col min="3" max="3" width="21.00390625" style="6" customWidth="1"/>
    <col min="4" max="4" width="12.421875" style="6" customWidth="1"/>
    <col min="5" max="5" width="11.00390625" style="31" customWidth="1"/>
    <col min="6" max="6" width="10.140625" style="31" customWidth="1"/>
    <col min="7" max="7" width="12.00390625" style="31" customWidth="1"/>
    <col min="8" max="8" width="14.140625" style="31" customWidth="1"/>
    <col min="9" max="9" width="14.421875" style="31" customWidth="1"/>
    <col min="10" max="10" width="9.421875" style="6" customWidth="1"/>
    <col min="11" max="11" width="2.00390625" style="6" customWidth="1"/>
    <col min="12" max="14" width="10.28125" style="6" customWidth="1"/>
    <col min="15" max="16384" width="10.28125" style="31" customWidth="1"/>
  </cols>
  <sheetData>
    <row r="1" spans="2:10" s="29" customFormat="1" ht="22.5" customHeight="1">
      <c r="B1" s="75" t="s">
        <v>26</v>
      </c>
      <c r="C1" s="75"/>
      <c r="D1" s="75"/>
      <c r="E1" s="75"/>
      <c r="F1" s="75"/>
      <c r="G1" s="75"/>
      <c r="H1" s="75"/>
      <c r="I1" s="75"/>
      <c r="J1" s="28"/>
    </row>
    <row r="2" spans="2:4" s="6" customFormat="1" ht="11.25">
      <c r="B2" s="1"/>
      <c r="C2" s="1"/>
      <c r="D2" s="1"/>
    </row>
    <row r="3" spans="2:14" s="30" customFormat="1" ht="39.75" customHeight="1">
      <c r="B3" s="21"/>
      <c r="C3" s="22"/>
      <c r="D3" s="76" t="s">
        <v>31</v>
      </c>
      <c r="E3" s="78" t="s">
        <v>32</v>
      </c>
      <c r="F3" s="79"/>
      <c r="G3" s="79"/>
      <c r="H3" s="80"/>
      <c r="I3" s="81" t="s">
        <v>0</v>
      </c>
      <c r="J3" s="23"/>
      <c r="K3" s="23"/>
      <c r="L3" s="23"/>
      <c r="M3" s="23"/>
      <c r="N3" s="23"/>
    </row>
    <row r="4" spans="2:14" s="30" customFormat="1" ht="62.25" customHeight="1">
      <c r="B4" s="24"/>
      <c r="C4" s="25"/>
      <c r="D4" s="77"/>
      <c r="E4" s="42" t="s">
        <v>40</v>
      </c>
      <c r="F4" s="43" t="s">
        <v>39</v>
      </c>
      <c r="G4" s="39" t="s">
        <v>10</v>
      </c>
      <c r="H4" s="44" t="s">
        <v>11</v>
      </c>
      <c r="I4" s="82"/>
      <c r="J4" s="23"/>
      <c r="K4" s="23"/>
      <c r="L4" s="23"/>
      <c r="M4" s="23"/>
      <c r="N4" s="23"/>
    </row>
    <row r="5" spans="2:9" ht="20.25" customHeight="1">
      <c r="B5" s="7" t="s">
        <v>27</v>
      </c>
      <c r="C5" s="45"/>
      <c r="D5" s="50" t="s">
        <v>41</v>
      </c>
      <c r="E5" s="50" t="s">
        <v>42</v>
      </c>
      <c r="F5" s="50" t="s">
        <v>43</v>
      </c>
      <c r="G5" s="50" t="s">
        <v>44</v>
      </c>
      <c r="H5" s="63">
        <v>80</v>
      </c>
      <c r="I5" s="58" t="s">
        <v>45</v>
      </c>
    </row>
    <row r="6" spans="2:9" ht="15" customHeight="1">
      <c r="B6" s="7"/>
      <c r="C6" s="45" t="s">
        <v>3</v>
      </c>
      <c r="D6" s="51" t="s">
        <v>46</v>
      </c>
      <c r="E6" s="51" t="s">
        <v>47</v>
      </c>
      <c r="F6" s="51" t="s">
        <v>48</v>
      </c>
      <c r="G6" s="51" t="s">
        <v>49</v>
      </c>
      <c r="H6" s="64" t="s">
        <v>23</v>
      </c>
      <c r="I6" s="59" t="s">
        <v>50</v>
      </c>
    </row>
    <row r="7" spans="2:9" ht="15" customHeight="1">
      <c r="B7" s="7"/>
      <c r="C7" s="45" t="s">
        <v>28</v>
      </c>
      <c r="D7" s="51" t="s">
        <v>51</v>
      </c>
      <c r="E7" s="51" t="s">
        <v>52</v>
      </c>
      <c r="F7" s="51" t="s">
        <v>53</v>
      </c>
      <c r="G7" s="51" t="s">
        <v>54</v>
      </c>
      <c r="H7" s="64"/>
      <c r="I7" s="59">
        <v>600</v>
      </c>
    </row>
    <row r="8" spans="2:9" ht="21" customHeight="1">
      <c r="B8" s="12" t="s">
        <v>29</v>
      </c>
      <c r="C8" s="46"/>
      <c r="D8" s="50" t="s">
        <v>55</v>
      </c>
      <c r="E8" s="50" t="s">
        <v>56</v>
      </c>
      <c r="F8" s="50" t="s">
        <v>57</v>
      </c>
      <c r="G8" s="50" t="s">
        <v>58</v>
      </c>
      <c r="H8" s="63">
        <v>4</v>
      </c>
      <c r="I8" s="58" t="s">
        <v>59</v>
      </c>
    </row>
    <row r="9" spans="2:9" ht="15" customHeight="1">
      <c r="B9" s="7"/>
      <c r="C9" s="47" t="s">
        <v>3</v>
      </c>
      <c r="D9" s="51">
        <v>700</v>
      </c>
      <c r="E9" s="51" t="s">
        <v>60</v>
      </c>
      <c r="F9" s="51" t="s">
        <v>61</v>
      </c>
      <c r="G9" s="51" t="s">
        <v>62</v>
      </c>
      <c r="H9" s="64" t="s">
        <v>23</v>
      </c>
      <c r="I9" s="59" t="s">
        <v>23</v>
      </c>
    </row>
    <row r="10" spans="2:9" ht="15" customHeight="1">
      <c r="B10" s="7"/>
      <c r="C10" s="47" t="s">
        <v>28</v>
      </c>
      <c r="D10" s="52">
        <v>600</v>
      </c>
      <c r="E10" s="52" t="s">
        <v>63</v>
      </c>
      <c r="F10" s="52">
        <v>1100</v>
      </c>
      <c r="G10" s="52" t="s">
        <v>64</v>
      </c>
      <c r="H10" s="65"/>
      <c r="I10" s="60" t="s">
        <v>23</v>
      </c>
    </row>
    <row r="11" spans="2:9" ht="20.25" customHeight="1">
      <c r="B11" s="13" t="s">
        <v>12</v>
      </c>
      <c r="C11" s="40"/>
      <c r="D11" s="53" t="s">
        <v>65</v>
      </c>
      <c r="E11" s="53" t="s">
        <v>66</v>
      </c>
      <c r="F11" s="53" t="s">
        <v>67</v>
      </c>
      <c r="G11" s="53" t="s">
        <v>68</v>
      </c>
      <c r="H11" s="66">
        <v>12</v>
      </c>
      <c r="I11" s="61">
        <v>0</v>
      </c>
    </row>
    <row r="12" spans="2:9" ht="18.75" customHeight="1">
      <c r="B12" s="7" t="s">
        <v>1</v>
      </c>
      <c r="C12" s="48"/>
      <c r="D12" s="53" t="s">
        <v>63</v>
      </c>
      <c r="E12" s="53" t="s">
        <v>69</v>
      </c>
      <c r="F12" s="53" t="s">
        <v>70</v>
      </c>
      <c r="G12" s="53" t="s">
        <v>71</v>
      </c>
      <c r="H12" s="66">
        <v>2</v>
      </c>
      <c r="I12" s="61" t="s">
        <v>72</v>
      </c>
    </row>
    <row r="13" spans="2:9" ht="20.25" customHeight="1">
      <c r="B13" s="14" t="s">
        <v>19</v>
      </c>
      <c r="C13" s="40"/>
      <c r="D13" s="53" t="s">
        <v>73</v>
      </c>
      <c r="E13" s="53" t="s">
        <v>74</v>
      </c>
      <c r="F13" s="53" t="s">
        <v>63</v>
      </c>
      <c r="G13" s="53" t="s">
        <v>75</v>
      </c>
      <c r="H13" s="66">
        <v>1</v>
      </c>
      <c r="I13" s="61">
        <v>2700</v>
      </c>
    </row>
    <row r="14" spans="2:9" ht="20.25" customHeight="1">
      <c r="B14" s="12" t="s">
        <v>13</v>
      </c>
      <c r="C14" s="46"/>
      <c r="D14" s="53">
        <v>200</v>
      </c>
      <c r="E14" s="53" t="s">
        <v>76</v>
      </c>
      <c r="F14" s="53" t="s">
        <v>77</v>
      </c>
      <c r="G14" s="53" t="s">
        <v>57</v>
      </c>
      <c r="H14" s="66" t="s">
        <v>25</v>
      </c>
      <c r="I14" s="61" t="s">
        <v>8</v>
      </c>
    </row>
    <row r="15" spans="2:9" ht="18.75" customHeight="1">
      <c r="B15" s="13" t="s">
        <v>20</v>
      </c>
      <c r="C15" s="40"/>
      <c r="D15" s="53" t="s">
        <v>78</v>
      </c>
      <c r="E15" s="53" t="s">
        <v>8</v>
      </c>
      <c r="F15" s="53">
        <v>200</v>
      </c>
      <c r="G15" s="53">
        <v>200</v>
      </c>
      <c r="H15" s="66" t="s">
        <v>9</v>
      </c>
      <c r="I15" s="61" t="s">
        <v>8</v>
      </c>
    </row>
    <row r="16" spans="2:9" ht="18" customHeight="1">
      <c r="B16" s="7" t="s">
        <v>7</v>
      </c>
      <c r="C16" s="45"/>
      <c r="D16" s="51" t="s">
        <v>79</v>
      </c>
      <c r="E16" s="51">
        <v>800</v>
      </c>
      <c r="F16" s="51">
        <v>700</v>
      </c>
      <c r="G16" s="51" t="s">
        <v>80</v>
      </c>
      <c r="H16" s="64" t="s">
        <v>25</v>
      </c>
      <c r="I16" s="59">
        <v>500</v>
      </c>
    </row>
    <row r="17" spans="2:9" ht="15" customHeight="1">
      <c r="B17" s="7"/>
      <c r="C17" s="45" t="s">
        <v>4</v>
      </c>
      <c r="D17" s="51" t="s">
        <v>8</v>
      </c>
      <c r="E17" s="51" t="s">
        <v>8</v>
      </c>
      <c r="F17" s="51" t="s">
        <v>8</v>
      </c>
      <c r="G17" s="51">
        <v>100</v>
      </c>
      <c r="H17" s="64" t="s">
        <v>9</v>
      </c>
      <c r="I17" s="59" t="s">
        <v>8</v>
      </c>
    </row>
    <row r="18" spans="2:9" ht="15" customHeight="1">
      <c r="B18" s="7"/>
      <c r="C18" s="45" t="s">
        <v>5</v>
      </c>
      <c r="D18" s="51" t="s">
        <v>63</v>
      </c>
      <c r="E18" s="51">
        <v>200</v>
      </c>
      <c r="F18" s="51">
        <v>200</v>
      </c>
      <c r="G18" s="51">
        <v>300</v>
      </c>
      <c r="H18" s="64" t="s">
        <v>9</v>
      </c>
      <c r="I18" s="59" t="s">
        <v>8</v>
      </c>
    </row>
    <row r="19" spans="2:9" ht="15" customHeight="1">
      <c r="B19" s="7"/>
      <c r="C19" s="45" t="s">
        <v>14</v>
      </c>
      <c r="D19" s="51" t="s">
        <v>8</v>
      </c>
      <c r="E19" s="51">
        <v>400</v>
      </c>
      <c r="F19" s="51">
        <v>300</v>
      </c>
      <c r="G19" s="51">
        <v>600</v>
      </c>
      <c r="H19" s="64" t="s">
        <v>9</v>
      </c>
      <c r="I19" s="59" t="s">
        <v>8</v>
      </c>
    </row>
    <row r="20" spans="2:9" ht="15" customHeight="1">
      <c r="B20" s="7"/>
      <c r="C20" s="45" t="s">
        <v>33</v>
      </c>
      <c r="D20" s="51">
        <v>0</v>
      </c>
      <c r="E20" s="51" t="s">
        <v>8</v>
      </c>
      <c r="F20" s="51" t="s">
        <v>8</v>
      </c>
      <c r="G20" s="51" t="s">
        <v>8</v>
      </c>
      <c r="H20" s="64" t="s">
        <v>9</v>
      </c>
      <c r="I20" s="59" t="s">
        <v>8</v>
      </c>
    </row>
    <row r="21" spans="2:9" ht="15" customHeight="1">
      <c r="B21" s="7"/>
      <c r="C21" s="45" t="s">
        <v>6</v>
      </c>
      <c r="D21" s="51" t="s">
        <v>8</v>
      </c>
      <c r="E21" s="51" t="s">
        <v>8</v>
      </c>
      <c r="F21" s="51">
        <v>100</v>
      </c>
      <c r="G21" s="51">
        <v>100</v>
      </c>
      <c r="H21" s="64" t="s">
        <v>9</v>
      </c>
      <c r="I21" s="59">
        <v>500</v>
      </c>
    </row>
    <row r="22" spans="2:9" ht="15" customHeight="1">
      <c r="B22" s="7"/>
      <c r="C22" s="45" t="s">
        <v>21</v>
      </c>
      <c r="D22" s="51">
        <v>0</v>
      </c>
      <c r="E22" s="51">
        <v>200</v>
      </c>
      <c r="F22" s="51">
        <v>200</v>
      </c>
      <c r="G22" s="51">
        <v>300</v>
      </c>
      <c r="H22" s="64" t="s">
        <v>9</v>
      </c>
      <c r="I22" s="59">
        <v>0</v>
      </c>
    </row>
    <row r="23" spans="2:9" ht="15" customHeight="1">
      <c r="B23" s="26"/>
      <c r="C23" s="49" t="s">
        <v>34</v>
      </c>
      <c r="D23" s="51" t="s">
        <v>8</v>
      </c>
      <c r="E23" s="51" t="s">
        <v>8</v>
      </c>
      <c r="F23" s="51" t="s">
        <v>8</v>
      </c>
      <c r="G23" s="51" t="s">
        <v>8</v>
      </c>
      <c r="H23" s="64" t="s">
        <v>9</v>
      </c>
      <c r="I23" s="59" t="s">
        <v>8</v>
      </c>
    </row>
    <row r="24" spans="2:16" s="2" customFormat="1" ht="11.25">
      <c r="B24" s="9" t="s">
        <v>2</v>
      </c>
      <c r="C24" s="10"/>
      <c r="D24" s="54" t="s">
        <v>24</v>
      </c>
      <c r="E24" s="54" t="s">
        <v>81</v>
      </c>
      <c r="F24" s="54" t="s">
        <v>82</v>
      </c>
      <c r="G24" s="54" t="s">
        <v>83</v>
      </c>
      <c r="H24" s="67">
        <v>100</v>
      </c>
      <c r="I24" s="62" t="s">
        <v>84</v>
      </c>
      <c r="P24" s="31"/>
    </row>
    <row r="25" spans="2:9" ht="11.25">
      <c r="B25" s="7"/>
      <c r="C25" s="47" t="s">
        <v>3</v>
      </c>
      <c r="D25" s="51" t="s">
        <v>85</v>
      </c>
      <c r="E25" s="51" t="s">
        <v>86</v>
      </c>
      <c r="F25" s="51" t="s">
        <v>87</v>
      </c>
      <c r="G25" s="51" t="s">
        <v>88</v>
      </c>
      <c r="H25" s="64" t="s">
        <v>23</v>
      </c>
      <c r="I25" s="59" t="s">
        <v>89</v>
      </c>
    </row>
    <row r="26" spans="2:9" ht="11.25">
      <c r="B26" s="26"/>
      <c r="C26" s="49" t="s">
        <v>30</v>
      </c>
      <c r="D26" s="52" t="s">
        <v>90</v>
      </c>
      <c r="E26" s="52" t="s">
        <v>91</v>
      </c>
      <c r="F26" s="52" t="s">
        <v>92</v>
      </c>
      <c r="G26" s="52" t="s">
        <v>93</v>
      </c>
      <c r="H26" s="65" t="s">
        <v>23</v>
      </c>
      <c r="I26" s="60">
        <v>600</v>
      </c>
    </row>
    <row r="27" spans="2:9" ht="12.75" customHeight="1" hidden="1">
      <c r="B27" s="7"/>
      <c r="C27" s="45"/>
      <c r="D27" s="55">
        <v>197130</v>
      </c>
      <c r="E27" s="55">
        <v>211200</v>
      </c>
      <c r="F27" s="55">
        <v>356400</v>
      </c>
      <c r="G27" s="56">
        <v>567600</v>
      </c>
      <c r="H27" s="57"/>
      <c r="I27" s="68">
        <v>0</v>
      </c>
    </row>
    <row r="28" spans="2:9" ht="13.5" customHeight="1">
      <c r="B28" s="11" t="s">
        <v>22</v>
      </c>
      <c r="C28" s="41"/>
      <c r="D28" s="52" t="s">
        <v>94</v>
      </c>
      <c r="E28" s="52" t="s">
        <v>95</v>
      </c>
      <c r="F28" s="52" t="s">
        <v>96</v>
      </c>
      <c r="G28" s="52" t="s">
        <v>97</v>
      </c>
      <c r="H28" s="65" t="s">
        <v>23</v>
      </c>
      <c r="I28" s="60" t="s">
        <v>23</v>
      </c>
    </row>
    <row r="29" spans="2:11" ht="174.75" customHeight="1">
      <c r="B29" s="72" t="s">
        <v>98</v>
      </c>
      <c r="C29" s="73"/>
      <c r="D29" s="73"/>
      <c r="E29" s="73"/>
      <c r="F29" s="73"/>
      <c r="G29" s="73"/>
      <c r="H29" s="73"/>
      <c r="I29" s="73"/>
      <c r="J29" s="32"/>
      <c r="K29" s="33"/>
    </row>
    <row r="30" spans="2:10" ht="16.5" customHeight="1">
      <c r="B30" s="3"/>
      <c r="C30" s="27"/>
      <c r="D30" s="34"/>
      <c r="E30" s="35"/>
      <c r="F30" s="35"/>
      <c r="G30" s="27"/>
      <c r="H30" s="27"/>
      <c r="I30" s="27"/>
      <c r="J30" s="27"/>
    </row>
    <row r="31" spans="2:10" ht="16.5" customHeight="1">
      <c r="B31" s="15"/>
      <c r="C31" s="27"/>
      <c r="D31" s="34"/>
      <c r="E31" s="35"/>
      <c r="F31" s="35"/>
      <c r="G31" s="27"/>
      <c r="H31" s="27"/>
      <c r="I31" s="27"/>
      <c r="J31" s="27"/>
    </row>
    <row r="32" spans="2:10" ht="16.5" customHeight="1">
      <c r="B32" s="4"/>
      <c r="C32" s="27"/>
      <c r="D32" s="34"/>
      <c r="E32" s="35"/>
      <c r="F32" s="35"/>
      <c r="G32" s="27"/>
      <c r="H32" s="27"/>
      <c r="I32" s="27"/>
      <c r="J32" s="27"/>
    </row>
    <row r="33" spans="2:10" ht="12.75" customHeight="1">
      <c r="B33" s="4"/>
      <c r="C33" s="27"/>
      <c r="D33" s="27"/>
      <c r="E33" s="27"/>
      <c r="F33" s="27"/>
      <c r="G33" s="27"/>
      <c r="H33" s="27"/>
      <c r="I33" s="27"/>
      <c r="J33" s="27"/>
    </row>
    <row r="34" spans="2:10" ht="12.75" customHeight="1">
      <c r="B34" s="5"/>
      <c r="C34" s="27"/>
      <c r="D34" s="27"/>
      <c r="E34" s="27"/>
      <c r="F34" s="27"/>
      <c r="G34" s="27"/>
      <c r="H34" s="27"/>
      <c r="I34" s="27"/>
      <c r="J34" s="27"/>
    </row>
    <row r="35" spans="2:11" ht="27" customHeight="1">
      <c r="B35" s="74"/>
      <c r="C35" s="73"/>
      <c r="D35" s="73"/>
      <c r="E35" s="73"/>
      <c r="F35" s="73"/>
      <c r="G35" s="73"/>
      <c r="H35" s="73"/>
      <c r="I35" s="73"/>
      <c r="J35" s="32"/>
      <c r="K35" s="33"/>
    </row>
    <row r="36" spans="2:11" ht="27" customHeight="1">
      <c r="B36" s="74"/>
      <c r="C36" s="73"/>
      <c r="D36" s="73"/>
      <c r="E36" s="73"/>
      <c r="F36" s="73"/>
      <c r="G36" s="73"/>
      <c r="H36" s="73"/>
      <c r="I36" s="73"/>
      <c r="J36" s="32"/>
      <c r="K36" s="33"/>
    </row>
    <row r="37" spans="2:10" ht="24.75" customHeight="1">
      <c r="B37" s="74"/>
      <c r="C37" s="73"/>
      <c r="D37" s="73"/>
      <c r="E37" s="73"/>
      <c r="F37" s="73"/>
      <c r="G37" s="73"/>
      <c r="H37" s="73"/>
      <c r="I37" s="73"/>
      <c r="J37" s="27"/>
    </row>
  </sheetData>
  <sheetProtection/>
  <mergeCells count="8">
    <mergeCell ref="B29:I29"/>
    <mergeCell ref="B35:I35"/>
    <mergeCell ref="B37:I37"/>
    <mergeCell ref="B1:I1"/>
    <mergeCell ref="D3:D4"/>
    <mergeCell ref="E3:H3"/>
    <mergeCell ref="I3:I4"/>
    <mergeCell ref="B36:I36"/>
  </mergeCells>
  <printOptions horizontalCentered="1" verticalCentered="1"/>
  <pageMargins left="0.7" right="0.7" top="0.75" bottom="0.75" header="0.3" footer="0.3"/>
  <pageSetup horizontalDpi="300" verticalDpi="300" orientation="portrait" paperSize="9" scale="80"/>
</worksheet>
</file>

<file path=xl/worksheets/sheet3.xml><?xml version="1.0" encoding="utf-8"?>
<worksheet xmlns="http://schemas.openxmlformats.org/spreadsheetml/2006/main" xmlns:r="http://schemas.openxmlformats.org/officeDocument/2006/relationships">
  <dimension ref="B1:O173"/>
  <sheetViews>
    <sheetView showGridLines="0" tabSelected="1" zoomScalePageLayoutView="0" workbookViewId="0" topLeftCell="A40">
      <selection activeCell="I54" sqref="I54"/>
    </sheetView>
  </sheetViews>
  <sheetFormatPr defaultColWidth="10.8515625" defaultRowHeight="12.75"/>
  <cols>
    <col min="1" max="3" width="10.8515625" style="17" customWidth="1"/>
    <col min="4" max="4" width="21.7109375" style="17" customWidth="1"/>
    <col min="5" max="11" width="10.8515625" style="17" customWidth="1"/>
    <col min="12" max="12" width="12.140625" style="17" customWidth="1"/>
    <col min="13" max="16384" width="10.8515625" style="17" customWidth="1"/>
  </cols>
  <sheetData>
    <row r="1" ht="11.25">
      <c r="B1" s="16" t="s">
        <v>37</v>
      </c>
    </row>
    <row r="3" spans="2:6" ht="11.25">
      <c r="B3" s="84" t="s">
        <v>15</v>
      </c>
      <c r="C3" s="84"/>
      <c r="D3" s="84"/>
      <c r="E3" s="84"/>
      <c r="F3" s="84"/>
    </row>
    <row r="4" spans="2:15" ht="11.25">
      <c r="B4" s="84">
        <v>833.2</v>
      </c>
      <c r="C4" s="84">
        <v>0</v>
      </c>
      <c r="D4" s="84"/>
      <c r="E4" s="84">
        <f>+B4-C4</f>
        <v>833.2</v>
      </c>
      <c r="F4" s="84"/>
      <c r="O4" s="18"/>
    </row>
    <row r="5" spans="2:6" ht="11.25">
      <c r="B5" s="84" t="s">
        <v>16</v>
      </c>
      <c r="C5" s="84" t="s">
        <v>16</v>
      </c>
      <c r="D5" s="84" t="s">
        <v>17</v>
      </c>
      <c r="E5" s="84" t="s">
        <v>18</v>
      </c>
      <c r="F5" s="84"/>
    </row>
    <row r="6" spans="2:6" ht="11.25">
      <c r="B6" s="84">
        <v>0</v>
      </c>
      <c r="C6" s="84">
        <f aca="true" t="shared" si="0" ref="C6:C69">+B6</f>
        <v>0</v>
      </c>
      <c r="D6" s="84">
        <v>833.2</v>
      </c>
      <c r="E6" s="84">
        <f>D6+B6</f>
        <v>833.2</v>
      </c>
      <c r="F6" s="84">
        <f>E6-D6</f>
        <v>0</v>
      </c>
    </row>
    <row r="7" spans="2:6" ht="11.25">
      <c r="B7" s="84">
        <v>5</v>
      </c>
      <c r="C7" s="84">
        <f t="shared" si="0"/>
        <v>5</v>
      </c>
      <c r="D7" s="84">
        <f>$B$4-C7</f>
        <v>828.2</v>
      </c>
      <c r="E7" s="84">
        <f aca="true" t="shared" si="1" ref="E7:E70">D7+B7</f>
        <v>833.2</v>
      </c>
      <c r="F7" s="84">
        <f aca="true" t="shared" si="2" ref="F7:F70">E7-D7</f>
        <v>5</v>
      </c>
    </row>
    <row r="8" spans="2:6" ht="11.25">
      <c r="B8" s="84">
        <v>10</v>
      </c>
      <c r="C8" s="84">
        <f t="shared" si="0"/>
        <v>10</v>
      </c>
      <c r="D8" s="84">
        <f aca="true" t="shared" si="3" ref="D8:D71">$B$4-C8</f>
        <v>823.2</v>
      </c>
      <c r="E8" s="84">
        <f t="shared" si="1"/>
        <v>833.2</v>
      </c>
      <c r="F8" s="84">
        <f t="shared" si="2"/>
        <v>10</v>
      </c>
    </row>
    <row r="9" spans="2:6" ht="11.25">
      <c r="B9" s="84">
        <v>15</v>
      </c>
      <c r="C9" s="84">
        <f t="shared" si="0"/>
        <v>15</v>
      </c>
      <c r="D9" s="84">
        <f t="shared" si="3"/>
        <v>818.2</v>
      </c>
      <c r="E9" s="84">
        <f t="shared" si="1"/>
        <v>833.2</v>
      </c>
      <c r="F9" s="84">
        <f t="shared" si="2"/>
        <v>15</v>
      </c>
    </row>
    <row r="10" spans="2:6" ht="11.25">
      <c r="B10" s="84">
        <v>20</v>
      </c>
      <c r="C10" s="84">
        <f t="shared" si="0"/>
        <v>20</v>
      </c>
      <c r="D10" s="84">
        <f t="shared" si="3"/>
        <v>813.2</v>
      </c>
      <c r="E10" s="84">
        <f t="shared" si="1"/>
        <v>833.2</v>
      </c>
      <c r="F10" s="84">
        <f t="shared" si="2"/>
        <v>20</v>
      </c>
    </row>
    <row r="11" spans="2:6" ht="11.25">
      <c r="B11" s="84">
        <v>25</v>
      </c>
      <c r="C11" s="84">
        <f t="shared" si="0"/>
        <v>25</v>
      </c>
      <c r="D11" s="84">
        <f t="shared" si="3"/>
        <v>808.2</v>
      </c>
      <c r="E11" s="84">
        <f t="shared" si="1"/>
        <v>833.2</v>
      </c>
      <c r="F11" s="84">
        <f t="shared" si="2"/>
        <v>25</v>
      </c>
    </row>
    <row r="12" spans="2:6" ht="11.25">
      <c r="B12" s="84">
        <v>30</v>
      </c>
      <c r="C12" s="84">
        <f t="shared" si="0"/>
        <v>30</v>
      </c>
      <c r="D12" s="84">
        <f t="shared" si="3"/>
        <v>803.2</v>
      </c>
      <c r="E12" s="84">
        <f t="shared" si="1"/>
        <v>833.2</v>
      </c>
      <c r="F12" s="84">
        <f t="shared" si="2"/>
        <v>30</v>
      </c>
    </row>
    <row r="13" spans="2:6" ht="11.25">
      <c r="B13" s="84">
        <v>35</v>
      </c>
      <c r="C13" s="84">
        <f t="shared" si="0"/>
        <v>35</v>
      </c>
      <c r="D13" s="84">
        <f t="shared" si="3"/>
        <v>798.2</v>
      </c>
      <c r="E13" s="84">
        <f t="shared" si="1"/>
        <v>833.2</v>
      </c>
      <c r="F13" s="84">
        <f t="shared" si="2"/>
        <v>35</v>
      </c>
    </row>
    <row r="14" spans="2:6" ht="11.25">
      <c r="B14" s="84">
        <v>40</v>
      </c>
      <c r="C14" s="84">
        <f t="shared" si="0"/>
        <v>40</v>
      </c>
      <c r="D14" s="84">
        <f t="shared" si="3"/>
        <v>793.2</v>
      </c>
      <c r="E14" s="84">
        <f t="shared" si="1"/>
        <v>833.2</v>
      </c>
      <c r="F14" s="84">
        <f t="shared" si="2"/>
        <v>40</v>
      </c>
    </row>
    <row r="15" spans="2:6" ht="11.25">
      <c r="B15" s="84">
        <v>45</v>
      </c>
      <c r="C15" s="84">
        <f t="shared" si="0"/>
        <v>45</v>
      </c>
      <c r="D15" s="84">
        <f t="shared" si="3"/>
        <v>788.2</v>
      </c>
      <c r="E15" s="84">
        <f t="shared" si="1"/>
        <v>833.2</v>
      </c>
      <c r="F15" s="84">
        <f t="shared" si="2"/>
        <v>45</v>
      </c>
    </row>
    <row r="16" spans="2:6" ht="11.25">
      <c r="B16" s="84">
        <v>50</v>
      </c>
      <c r="C16" s="84">
        <f t="shared" si="0"/>
        <v>50</v>
      </c>
      <c r="D16" s="84">
        <f t="shared" si="3"/>
        <v>783.2</v>
      </c>
      <c r="E16" s="84">
        <f t="shared" si="1"/>
        <v>833.2</v>
      </c>
      <c r="F16" s="84">
        <f t="shared" si="2"/>
        <v>50</v>
      </c>
    </row>
    <row r="17" spans="2:6" ht="11.25">
      <c r="B17" s="84">
        <v>55</v>
      </c>
      <c r="C17" s="84">
        <f t="shared" si="0"/>
        <v>55</v>
      </c>
      <c r="D17" s="84">
        <f t="shared" si="3"/>
        <v>778.2</v>
      </c>
      <c r="E17" s="84">
        <f t="shared" si="1"/>
        <v>833.2</v>
      </c>
      <c r="F17" s="84">
        <f t="shared" si="2"/>
        <v>55</v>
      </c>
    </row>
    <row r="18" spans="2:6" ht="11.25">
      <c r="B18" s="84">
        <v>60</v>
      </c>
      <c r="C18" s="84">
        <f t="shared" si="0"/>
        <v>60</v>
      </c>
      <c r="D18" s="84">
        <f t="shared" si="3"/>
        <v>773.2</v>
      </c>
      <c r="E18" s="84">
        <f t="shared" si="1"/>
        <v>833.2</v>
      </c>
      <c r="F18" s="84">
        <f t="shared" si="2"/>
        <v>60</v>
      </c>
    </row>
    <row r="19" spans="2:6" ht="11.25">
      <c r="B19" s="84">
        <v>65</v>
      </c>
      <c r="C19" s="84">
        <f t="shared" si="0"/>
        <v>65</v>
      </c>
      <c r="D19" s="84">
        <f t="shared" si="3"/>
        <v>768.2</v>
      </c>
      <c r="E19" s="84">
        <f t="shared" si="1"/>
        <v>833.2</v>
      </c>
      <c r="F19" s="84">
        <f t="shared" si="2"/>
        <v>65</v>
      </c>
    </row>
    <row r="20" spans="2:6" ht="11.25">
      <c r="B20" s="84">
        <v>70</v>
      </c>
      <c r="C20" s="84">
        <f t="shared" si="0"/>
        <v>70</v>
      </c>
      <c r="D20" s="84">
        <f t="shared" si="3"/>
        <v>763.2</v>
      </c>
      <c r="E20" s="84">
        <f t="shared" si="1"/>
        <v>833.2</v>
      </c>
      <c r="F20" s="84">
        <f t="shared" si="2"/>
        <v>70</v>
      </c>
    </row>
    <row r="21" spans="2:6" ht="11.25">
      <c r="B21" s="84">
        <v>75</v>
      </c>
      <c r="C21" s="84">
        <f t="shared" si="0"/>
        <v>75</v>
      </c>
      <c r="D21" s="84">
        <f t="shared" si="3"/>
        <v>758.2</v>
      </c>
      <c r="E21" s="84">
        <f t="shared" si="1"/>
        <v>833.2</v>
      </c>
      <c r="F21" s="84">
        <f t="shared" si="2"/>
        <v>75</v>
      </c>
    </row>
    <row r="22" spans="2:6" ht="11.25">
      <c r="B22" s="84">
        <v>80</v>
      </c>
      <c r="C22" s="84">
        <f t="shared" si="0"/>
        <v>80</v>
      </c>
      <c r="D22" s="84">
        <f t="shared" si="3"/>
        <v>753.2</v>
      </c>
      <c r="E22" s="84">
        <f t="shared" si="1"/>
        <v>833.2</v>
      </c>
      <c r="F22" s="84">
        <f t="shared" si="2"/>
        <v>80</v>
      </c>
    </row>
    <row r="23" spans="2:6" ht="11.25">
      <c r="B23" s="84">
        <v>85</v>
      </c>
      <c r="C23" s="84">
        <f t="shared" si="0"/>
        <v>85</v>
      </c>
      <c r="D23" s="84">
        <f t="shared" si="3"/>
        <v>748.2</v>
      </c>
      <c r="E23" s="84">
        <f t="shared" si="1"/>
        <v>833.2</v>
      </c>
      <c r="F23" s="84">
        <f t="shared" si="2"/>
        <v>85</v>
      </c>
    </row>
    <row r="24" spans="2:6" ht="11.25">
      <c r="B24" s="84">
        <v>90</v>
      </c>
      <c r="C24" s="84">
        <f t="shared" si="0"/>
        <v>90</v>
      </c>
      <c r="D24" s="84">
        <f t="shared" si="3"/>
        <v>743.2</v>
      </c>
      <c r="E24" s="84">
        <f t="shared" si="1"/>
        <v>833.2</v>
      </c>
      <c r="F24" s="84">
        <f t="shared" si="2"/>
        <v>90</v>
      </c>
    </row>
    <row r="25" spans="2:6" ht="11.25">
      <c r="B25" s="84">
        <v>95</v>
      </c>
      <c r="C25" s="84">
        <f t="shared" si="0"/>
        <v>95</v>
      </c>
      <c r="D25" s="84">
        <f t="shared" si="3"/>
        <v>738.2</v>
      </c>
      <c r="E25" s="84">
        <f t="shared" si="1"/>
        <v>833.2</v>
      </c>
      <c r="F25" s="84">
        <f t="shared" si="2"/>
        <v>95</v>
      </c>
    </row>
    <row r="26" spans="2:6" ht="11.25">
      <c r="B26" s="84">
        <v>100</v>
      </c>
      <c r="C26" s="84">
        <f t="shared" si="0"/>
        <v>100</v>
      </c>
      <c r="D26" s="84">
        <f t="shared" si="3"/>
        <v>733.2</v>
      </c>
      <c r="E26" s="84">
        <f t="shared" si="1"/>
        <v>833.2</v>
      </c>
      <c r="F26" s="84">
        <f t="shared" si="2"/>
        <v>100</v>
      </c>
    </row>
    <row r="27" spans="2:6" ht="11.25">
      <c r="B27" s="84">
        <v>105</v>
      </c>
      <c r="C27" s="84">
        <f t="shared" si="0"/>
        <v>105</v>
      </c>
      <c r="D27" s="84">
        <f t="shared" si="3"/>
        <v>728.2</v>
      </c>
      <c r="E27" s="84">
        <f t="shared" si="1"/>
        <v>833.2</v>
      </c>
      <c r="F27" s="84">
        <f t="shared" si="2"/>
        <v>105</v>
      </c>
    </row>
    <row r="28" spans="2:11" ht="11.25">
      <c r="B28" s="84">
        <v>110</v>
      </c>
      <c r="C28" s="84">
        <f t="shared" si="0"/>
        <v>110</v>
      </c>
      <c r="D28" s="84">
        <f t="shared" si="3"/>
        <v>723.2</v>
      </c>
      <c r="E28" s="84">
        <f t="shared" si="1"/>
        <v>833.2</v>
      </c>
      <c r="F28" s="84">
        <f t="shared" si="2"/>
        <v>110</v>
      </c>
      <c r="K28" s="19"/>
    </row>
    <row r="29" spans="2:8" ht="11.25">
      <c r="B29" s="84">
        <v>115</v>
      </c>
      <c r="C29" s="84">
        <f t="shared" si="0"/>
        <v>115</v>
      </c>
      <c r="D29" s="84">
        <f t="shared" si="3"/>
        <v>718.2</v>
      </c>
      <c r="E29" s="84">
        <f t="shared" si="1"/>
        <v>833.2</v>
      </c>
      <c r="F29" s="84">
        <f t="shared" si="2"/>
        <v>115</v>
      </c>
      <c r="H29" s="20"/>
    </row>
    <row r="30" spans="2:6" ht="11.25">
      <c r="B30" s="84">
        <v>120</v>
      </c>
      <c r="C30" s="84">
        <f t="shared" si="0"/>
        <v>120</v>
      </c>
      <c r="D30" s="84">
        <f t="shared" si="3"/>
        <v>713.2</v>
      </c>
      <c r="E30" s="84">
        <f t="shared" si="1"/>
        <v>833.2</v>
      </c>
      <c r="F30" s="84">
        <f t="shared" si="2"/>
        <v>120</v>
      </c>
    </row>
    <row r="31" spans="2:6" ht="11.25">
      <c r="B31" s="84">
        <v>125</v>
      </c>
      <c r="C31" s="84">
        <f t="shared" si="0"/>
        <v>125</v>
      </c>
      <c r="D31" s="84">
        <f t="shared" si="3"/>
        <v>708.2</v>
      </c>
      <c r="E31" s="84">
        <f t="shared" si="1"/>
        <v>833.2</v>
      </c>
      <c r="F31" s="84">
        <f t="shared" si="2"/>
        <v>125</v>
      </c>
    </row>
    <row r="32" spans="2:6" ht="11.25">
      <c r="B32" s="84">
        <v>130</v>
      </c>
      <c r="C32" s="84">
        <f t="shared" si="0"/>
        <v>130</v>
      </c>
      <c r="D32" s="84">
        <f t="shared" si="3"/>
        <v>703.2</v>
      </c>
      <c r="E32" s="84">
        <f t="shared" si="1"/>
        <v>833.2</v>
      </c>
      <c r="F32" s="84">
        <f t="shared" si="2"/>
        <v>130</v>
      </c>
    </row>
    <row r="33" spans="2:6" ht="11.25">
      <c r="B33" s="84">
        <v>135</v>
      </c>
      <c r="C33" s="84">
        <f t="shared" si="0"/>
        <v>135</v>
      </c>
      <c r="D33" s="84">
        <f t="shared" si="3"/>
        <v>698.2</v>
      </c>
      <c r="E33" s="84">
        <f t="shared" si="1"/>
        <v>833.2</v>
      </c>
      <c r="F33" s="84">
        <f t="shared" si="2"/>
        <v>135</v>
      </c>
    </row>
    <row r="34" spans="2:6" ht="11.25">
      <c r="B34" s="84">
        <v>140</v>
      </c>
      <c r="C34" s="84">
        <f t="shared" si="0"/>
        <v>140</v>
      </c>
      <c r="D34" s="84">
        <f t="shared" si="3"/>
        <v>693.2</v>
      </c>
      <c r="E34" s="84">
        <f t="shared" si="1"/>
        <v>833.2</v>
      </c>
      <c r="F34" s="84">
        <f t="shared" si="2"/>
        <v>140</v>
      </c>
    </row>
    <row r="35" spans="2:6" ht="11.25">
      <c r="B35" s="84">
        <v>145</v>
      </c>
      <c r="C35" s="84">
        <f t="shared" si="0"/>
        <v>145</v>
      </c>
      <c r="D35" s="84">
        <f t="shared" si="3"/>
        <v>688.2</v>
      </c>
      <c r="E35" s="84">
        <f t="shared" si="1"/>
        <v>833.2</v>
      </c>
      <c r="F35" s="84">
        <f t="shared" si="2"/>
        <v>145</v>
      </c>
    </row>
    <row r="36" spans="2:6" ht="11.25">
      <c r="B36" s="84">
        <v>150</v>
      </c>
      <c r="C36" s="84">
        <f t="shared" si="0"/>
        <v>150</v>
      </c>
      <c r="D36" s="84">
        <f t="shared" si="3"/>
        <v>683.2</v>
      </c>
      <c r="E36" s="84">
        <f t="shared" si="1"/>
        <v>833.2</v>
      </c>
      <c r="F36" s="84">
        <f t="shared" si="2"/>
        <v>150</v>
      </c>
    </row>
    <row r="37" spans="2:6" ht="11.25">
      <c r="B37" s="84">
        <v>155</v>
      </c>
      <c r="C37" s="84">
        <f t="shared" si="0"/>
        <v>155</v>
      </c>
      <c r="D37" s="84">
        <f t="shared" si="3"/>
        <v>678.2</v>
      </c>
      <c r="E37" s="84">
        <f t="shared" si="1"/>
        <v>833.2</v>
      </c>
      <c r="F37" s="84">
        <f t="shared" si="2"/>
        <v>155</v>
      </c>
    </row>
    <row r="38" spans="2:6" ht="11.25">
      <c r="B38" s="84">
        <v>160</v>
      </c>
      <c r="C38" s="84">
        <f t="shared" si="0"/>
        <v>160</v>
      </c>
      <c r="D38" s="84">
        <f t="shared" si="3"/>
        <v>673.2</v>
      </c>
      <c r="E38" s="84">
        <f t="shared" si="1"/>
        <v>833.2</v>
      </c>
      <c r="F38" s="84">
        <f t="shared" si="2"/>
        <v>160</v>
      </c>
    </row>
    <row r="39" spans="2:6" ht="11.25">
      <c r="B39" s="84">
        <v>165</v>
      </c>
      <c r="C39" s="84">
        <f t="shared" si="0"/>
        <v>165</v>
      </c>
      <c r="D39" s="84">
        <f t="shared" si="3"/>
        <v>668.2</v>
      </c>
      <c r="E39" s="84">
        <f t="shared" si="1"/>
        <v>833.2</v>
      </c>
      <c r="F39" s="84">
        <f t="shared" si="2"/>
        <v>165</v>
      </c>
    </row>
    <row r="40" spans="2:6" ht="11.25">
      <c r="B40" s="84">
        <v>170</v>
      </c>
      <c r="C40" s="84">
        <f t="shared" si="0"/>
        <v>170</v>
      </c>
      <c r="D40" s="84">
        <f t="shared" si="3"/>
        <v>663.2</v>
      </c>
      <c r="E40" s="84">
        <f t="shared" si="1"/>
        <v>833.2</v>
      </c>
      <c r="F40" s="84">
        <f t="shared" si="2"/>
        <v>170</v>
      </c>
    </row>
    <row r="41" spans="2:6" ht="11.25">
      <c r="B41" s="84">
        <v>175</v>
      </c>
      <c r="C41" s="84">
        <f t="shared" si="0"/>
        <v>175</v>
      </c>
      <c r="D41" s="84">
        <f t="shared" si="3"/>
        <v>658.2</v>
      </c>
      <c r="E41" s="84">
        <f t="shared" si="1"/>
        <v>833.2</v>
      </c>
      <c r="F41" s="84">
        <f t="shared" si="2"/>
        <v>175</v>
      </c>
    </row>
    <row r="42" spans="2:6" ht="11.25">
      <c r="B42" s="84">
        <v>180</v>
      </c>
      <c r="C42" s="84">
        <f t="shared" si="0"/>
        <v>180</v>
      </c>
      <c r="D42" s="84">
        <f t="shared" si="3"/>
        <v>653.2</v>
      </c>
      <c r="E42" s="84">
        <f t="shared" si="1"/>
        <v>833.2</v>
      </c>
      <c r="F42" s="84">
        <f t="shared" si="2"/>
        <v>180</v>
      </c>
    </row>
    <row r="43" spans="2:6" ht="11.25">
      <c r="B43" s="84">
        <v>185</v>
      </c>
      <c r="C43" s="84">
        <f t="shared" si="0"/>
        <v>185</v>
      </c>
      <c r="D43" s="84">
        <f t="shared" si="3"/>
        <v>648.2</v>
      </c>
      <c r="E43" s="84">
        <f t="shared" si="1"/>
        <v>833.2</v>
      </c>
      <c r="F43" s="84">
        <f t="shared" si="2"/>
        <v>185</v>
      </c>
    </row>
    <row r="44" spans="2:15" ht="12.75" customHeight="1">
      <c r="B44" s="84">
        <v>190</v>
      </c>
      <c r="C44" s="84">
        <f t="shared" si="0"/>
        <v>190</v>
      </c>
      <c r="D44" s="84">
        <f t="shared" si="3"/>
        <v>643.2</v>
      </c>
      <c r="E44" s="84">
        <f t="shared" si="1"/>
        <v>833.2</v>
      </c>
      <c r="F44" s="84">
        <f t="shared" si="2"/>
        <v>190</v>
      </c>
      <c r="H44" s="83" t="s">
        <v>38</v>
      </c>
      <c r="I44" s="83"/>
      <c r="J44" s="83"/>
      <c r="K44" s="83"/>
      <c r="L44" s="83"/>
      <c r="M44" s="83"/>
      <c r="N44" s="83"/>
      <c r="O44" s="83"/>
    </row>
    <row r="45" spans="2:15" ht="11.25">
      <c r="B45" s="84">
        <v>195</v>
      </c>
      <c r="C45" s="84">
        <f t="shared" si="0"/>
        <v>195</v>
      </c>
      <c r="D45" s="84">
        <f t="shared" si="3"/>
        <v>638.2</v>
      </c>
      <c r="E45" s="84">
        <f t="shared" si="1"/>
        <v>833.2</v>
      </c>
      <c r="F45" s="84">
        <f t="shared" si="2"/>
        <v>195</v>
      </c>
      <c r="H45" s="83"/>
      <c r="I45" s="83"/>
      <c r="J45" s="83"/>
      <c r="K45" s="83"/>
      <c r="L45" s="83"/>
      <c r="M45" s="83"/>
      <c r="N45" s="83"/>
      <c r="O45" s="83"/>
    </row>
    <row r="46" spans="2:15" ht="11.25">
      <c r="B46" s="84">
        <v>200</v>
      </c>
      <c r="C46" s="84">
        <f t="shared" si="0"/>
        <v>200</v>
      </c>
      <c r="D46" s="84">
        <f t="shared" si="3"/>
        <v>633.2</v>
      </c>
      <c r="E46" s="84">
        <f t="shared" si="1"/>
        <v>833.2</v>
      </c>
      <c r="F46" s="84">
        <f t="shared" si="2"/>
        <v>200</v>
      </c>
      <c r="H46" s="83"/>
      <c r="I46" s="83"/>
      <c r="J46" s="83"/>
      <c r="K46" s="83"/>
      <c r="L46" s="83"/>
      <c r="M46" s="83"/>
      <c r="N46" s="83"/>
      <c r="O46" s="83"/>
    </row>
    <row r="47" spans="2:15" ht="15.75" customHeight="1">
      <c r="B47" s="84">
        <v>205</v>
      </c>
      <c r="C47" s="84">
        <f t="shared" si="0"/>
        <v>205</v>
      </c>
      <c r="D47" s="84">
        <f t="shared" si="3"/>
        <v>628.2</v>
      </c>
      <c r="E47" s="84">
        <f t="shared" si="1"/>
        <v>833.2</v>
      </c>
      <c r="F47" s="84">
        <f t="shared" si="2"/>
        <v>205</v>
      </c>
      <c r="H47" s="83"/>
      <c r="I47" s="83"/>
      <c r="J47" s="83"/>
      <c r="K47" s="83"/>
      <c r="L47" s="83"/>
      <c r="M47" s="83"/>
      <c r="N47" s="83"/>
      <c r="O47" s="83"/>
    </row>
    <row r="48" spans="2:15" ht="18" customHeight="1">
      <c r="B48" s="84">
        <v>210</v>
      </c>
      <c r="C48" s="84">
        <f t="shared" si="0"/>
        <v>210</v>
      </c>
      <c r="D48" s="84">
        <f t="shared" si="3"/>
        <v>623.2</v>
      </c>
      <c r="E48" s="84">
        <f t="shared" si="1"/>
        <v>833.2</v>
      </c>
      <c r="F48" s="84">
        <f t="shared" si="2"/>
        <v>210</v>
      </c>
      <c r="H48" s="83"/>
      <c r="I48" s="83"/>
      <c r="J48" s="83"/>
      <c r="K48" s="83"/>
      <c r="L48" s="83"/>
      <c r="M48" s="83"/>
      <c r="N48" s="83"/>
      <c r="O48" s="83"/>
    </row>
    <row r="49" spans="2:6" ht="11.25">
      <c r="B49" s="84">
        <v>215</v>
      </c>
      <c r="C49" s="84">
        <f t="shared" si="0"/>
        <v>215</v>
      </c>
      <c r="D49" s="84">
        <f t="shared" si="3"/>
        <v>618.2</v>
      </c>
      <c r="E49" s="84">
        <f t="shared" si="1"/>
        <v>833.2</v>
      </c>
      <c r="F49" s="84">
        <f t="shared" si="2"/>
        <v>215</v>
      </c>
    </row>
    <row r="50" spans="2:6" ht="11.25">
      <c r="B50" s="84">
        <v>220</v>
      </c>
      <c r="C50" s="84">
        <f t="shared" si="0"/>
        <v>220</v>
      </c>
      <c r="D50" s="84">
        <f t="shared" si="3"/>
        <v>613.2</v>
      </c>
      <c r="E50" s="84">
        <f t="shared" si="1"/>
        <v>833.2</v>
      </c>
      <c r="F50" s="84">
        <f t="shared" si="2"/>
        <v>220</v>
      </c>
    </row>
    <row r="51" spans="2:6" ht="11.25">
      <c r="B51" s="84">
        <v>225</v>
      </c>
      <c r="C51" s="84">
        <f t="shared" si="0"/>
        <v>225</v>
      </c>
      <c r="D51" s="84">
        <f t="shared" si="3"/>
        <v>608.2</v>
      </c>
      <c r="E51" s="84">
        <f t="shared" si="1"/>
        <v>833.2</v>
      </c>
      <c r="F51" s="84">
        <f t="shared" si="2"/>
        <v>225</v>
      </c>
    </row>
    <row r="52" spans="2:6" ht="11.25">
      <c r="B52" s="84">
        <v>230</v>
      </c>
      <c r="C52" s="84">
        <f t="shared" si="0"/>
        <v>230</v>
      </c>
      <c r="D52" s="84">
        <f t="shared" si="3"/>
        <v>603.2</v>
      </c>
      <c r="E52" s="84">
        <f t="shared" si="1"/>
        <v>833.2</v>
      </c>
      <c r="F52" s="84">
        <f t="shared" si="2"/>
        <v>230</v>
      </c>
    </row>
    <row r="53" spans="2:6" ht="11.25">
      <c r="B53" s="84">
        <v>235</v>
      </c>
      <c r="C53" s="84">
        <f t="shared" si="0"/>
        <v>235</v>
      </c>
      <c r="D53" s="84">
        <f t="shared" si="3"/>
        <v>598.2</v>
      </c>
      <c r="E53" s="84">
        <f t="shared" si="1"/>
        <v>833.2</v>
      </c>
      <c r="F53" s="84">
        <f t="shared" si="2"/>
        <v>235</v>
      </c>
    </row>
    <row r="54" spans="2:6" ht="11.25">
      <c r="B54" s="84">
        <v>240</v>
      </c>
      <c r="C54" s="84">
        <f t="shared" si="0"/>
        <v>240</v>
      </c>
      <c r="D54" s="84">
        <f t="shared" si="3"/>
        <v>593.2</v>
      </c>
      <c r="E54" s="84">
        <f t="shared" si="1"/>
        <v>833.2</v>
      </c>
      <c r="F54" s="84">
        <f t="shared" si="2"/>
        <v>240</v>
      </c>
    </row>
    <row r="55" spans="2:6" ht="11.25">
      <c r="B55" s="84">
        <v>245</v>
      </c>
      <c r="C55" s="84">
        <f t="shared" si="0"/>
        <v>245</v>
      </c>
      <c r="D55" s="84">
        <f t="shared" si="3"/>
        <v>588.2</v>
      </c>
      <c r="E55" s="84">
        <f t="shared" si="1"/>
        <v>833.2</v>
      </c>
      <c r="F55" s="84">
        <f t="shared" si="2"/>
        <v>245</v>
      </c>
    </row>
    <row r="56" spans="2:6" ht="11.25">
      <c r="B56" s="84">
        <v>250</v>
      </c>
      <c r="C56" s="84">
        <f t="shared" si="0"/>
        <v>250</v>
      </c>
      <c r="D56" s="84">
        <f t="shared" si="3"/>
        <v>583.2</v>
      </c>
      <c r="E56" s="84">
        <f t="shared" si="1"/>
        <v>833.2</v>
      </c>
      <c r="F56" s="84">
        <f t="shared" si="2"/>
        <v>250</v>
      </c>
    </row>
    <row r="57" spans="2:6" ht="11.25">
      <c r="B57" s="84">
        <v>255</v>
      </c>
      <c r="C57" s="84">
        <f t="shared" si="0"/>
        <v>255</v>
      </c>
      <c r="D57" s="84">
        <f t="shared" si="3"/>
        <v>578.2</v>
      </c>
      <c r="E57" s="84">
        <f t="shared" si="1"/>
        <v>833.2</v>
      </c>
      <c r="F57" s="84">
        <f t="shared" si="2"/>
        <v>255</v>
      </c>
    </row>
    <row r="58" spans="2:6" ht="11.25">
      <c r="B58" s="84">
        <v>260</v>
      </c>
      <c r="C58" s="84">
        <f t="shared" si="0"/>
        <v>260</v>
      </c>
      <c r="D58" s="84">
        <f t="shared" si="3"/>
        <v>573.2</v>
      </c>
      <c r="E58" s="84">
        <f t="shared" si="1"/>
        <v>833.2</v>
      </c>
      <c r="F58" s="84">
        <f t="shared" si="2"/>
        <v>260</v>
      </c>
    </row>
    <row r="59" spans="2:6" ht="11.25">
      <c r="B59" s="84">
        <v>265</v>
      </c>
      <c r="C59" s="84">
        <f t="shared" si="0"/>
        <v>265</v>
      </c>
      <c r="D59" s="84">
        <f t="shared" si="3"/>
        <v>568.2</v>
      </c>
      <c r="E59" s="84">
        <f t="shared" si="1"/>
        <v>833.2</v>
      </c>
      <c r="F59" s="84">
        <f t="shared" si="2"/>
        <v>265</v>
      </c>
    </row>
    <row r="60" spans="2:6" ht="11.25">
      <c r="B60" s="84">
        <v>270</v>
      </c>
      <c r="C60" s="84">
        <f t="shared" si="0"/>
        <v>270</v>
      </c>
      <c r="D60" s="84">
        <f t="shared" si="3"/>
        <v>563.2</v>
      </c>
      <c r="E60" s="84">
        <f t="shared" si="1"/>
        <v>833.2</v>
      </c>
      <c r="F60" s="84">
        <f t="shared" si="2"/>
        <v>270</v>
      </c>
    </row>
    <row r="61" spans="2:6" ht="11.25">
      <c r="B61" s="84">
        <v>275</v>
      </c>
      <c r="C61" s="84">
        <f t="shared" si="0"/>
        <v>275</v>
      </c>
      <c r="D61" s="84">
        <f t="shared" si="3"/>
        <v>558.2</v>
      </c>
      <c r="E61" s="84">
        <f t="shared" si="1"/>
        <v>833.2</v>
      </c>
      <c r="F61" s="84">
        <f t="shared" si="2"/>
        <v>275</v>
      </c>
    </row>
    <row r="62" spans="2:6" ht="11.25">
      <c r="B62" s="84">
        <v>280</v>
      </c>
      <c r="C62" s="84">
        <f t="shared" si="0"/>
        <v>280</v>
      </c>
      <c r="D62" s="84">
        <f t="shared" si="3"/>
        <v>553.2</v>
      </c>
      <c r="E62" s="84">
        <f t="shared" si="1"/>
        <v>833.2</v>
      </c>
      <c r="F62" s="84">
        <f t="shared" si="2"/>
        <v>280</v>
      </c>
    </row>
    <row r="63" spans="2:6" ht="11.25">
      <c r="B63" s="84">
        <v>285</v>
      </c>
      <c r="C63" s="84">
        <f t="shared" si="0"/>
        <v>285</v>
      </c>
      <c r="D63" s="84">
        <f t="shared" si="3"/>
        <v>548.2</v>
      </c>
      <c r="E63" s="84">
        <f t="shared" si="1"/>
        <v>833.2</v>
      </c>
      <c r="F63" s="84">
        <f t="shared" si="2"/>
        <v>285</v>
      </c>
    </row>
    <row r="64" spans="2:6" ht="11.25">
      <c r="B64" s="84">
        <v>290</v>
      </c>
      <c r="C64" s="84">
        <f t="shared" si="0"/>
        <v>290</v>
      </c>
      <c r="D64" s="84">
        <f t="shared" si="3"/>
        <v>543.2</v>
      </c>
      <c r="E64" s="84">
        <f t="shared" si="1"/>
        <v>833.2</v>
      </c>
      <c r="F64" s="84">
        <f t="shared" si="2"/>
        <v>290</v>
      </c>
    </row>
    <row r="65" spans="2:6" ht="11.25">
      <c r="B65" s="84">
        <v>295</v>
      </c>
      <c r="C65" s="84">
        <f t="shared" si="0"/>
        <v>295</v>
      </c>
      <c r="D65" s="84">
        <f t="shared" si="3"/>
        <v>538.2</v>
      </c>
      <c r="E65" s="84">
        <f t="shared" si="1"/>
        <v>833.2</v>
      </c>
      <c r="F65" s="84">
        <f t="shared" si="2"/>
        <v>295</v>
      </c>
    </row>
    <row r="66" spans="2:6" ht="11.25">
      <c r="B66" s="84">
        <v>300</v>
      </c>
      <c r="C66" s="84">
        <f t="shared" si="0"/>
        <v>300</v>
      </c>
      <c r="D66" s="84">
        <f t="shared" si="3"/>
        <v>533.2</v>
      </c>
      <c r="E66" s="84">
        <f t="shared" si="1"/>
        <v>833.2</v>
      </c>
      <c r="F66" s="84">
        <f t="shared" si="2"/>
        <v>300</v>
      </c>
    </row>
    <row r="67" spans="2:6" ht="11.25">
      <c r="B67" s="84">
        <v>305</v>
      </c>
      <c r="C67" s="84">
        <f t="shared" si="0"/>
        <v>305</v>
      </c>
      <c r="D67" s="84">
        <f t="shared" si="3"/>
        <v>528.2</v>
      </c>
      <c r="E67" s="84">
        <f t="shared" si="1"/>
        <v>833.2</v>
      </c>
      <c r="F67" s="84">
        <f t="shared" si="2"/>
        <v>305</v>
      </c>
    </row>
    <row r="68" spans="2:6" ht="11.25">
      <c r="B68" s="84">
        <v>310</v>
      </c>
      <c r="C68" s="84">
        <f t="shared" si="0"/>
        <v>310</v>
      </c>
      <c r="D68" s="84">
        <f t="shared" si="3"/>
        <v>523.2</v>
      </c>
      <c r="E68" s="84">
        <f t="shared" si="1"/>
        <v>833.2</v>
      </c>
      <c r="F68" s="84">
        <f t="shared" si="2"/>
        <v>310</v>
      </c>
    </row>
    <row r="69" spans="2:6" ht="11.25">
      <c r="B69" s="84">
        <v>315</v>
      </c>
      <c r="C69" s="84">
        <f t="shared" si="0"/>
        <v>315</v>
      </c>
      <c r="D69" s="84">
        <f t="shared" si="3"/>
        <v>518.2</v>
      </c>
      <c r="E69" s="84">
        <f t="shared" si="1"/>
        <v>833.2</v>
      </c>
      <c r="F69" s="84">
        <f t="shared" si="2"/>
        <v>315</v>
      </c>
    </row>
    <row r="70" spans="2:6" ht="11.25">
      <c r="B70" s="84">
        <v>320</v>
      </c>
      <c r="C70" s="84">
        <f aca="true" t="shared" si="4" ref="C70:C133">+B70</f>
        <v>320</v>
      </c>
      <c r="D70" s="84">
        <f t="shared" si="3"/>
        <v>513.2</v>
      </c>
      <c r="E70" s="84">
        <f t="shared" si="1"/>
        <v>833.2</v>
      </c>
      <c r="F70" s="84">
        <f t="shared" si="2"/>
        <v>320</v>
      </c>
    </row>
    <row r="71" spans="2:6" ht="11.25">
      <c r="B71" s="84">
        <v>325</v>
      </c>
      <c r="C71" s="84">
        <f t="shared" si="4"/>
        <v>325</v>
      </c>
      <c r="D71" s="84">
        <f t="shared" si="3"/>
        <v>508.20000000000005</v>
      </c>
      <c r="E71" s="84">
        <f aca="true" t="shared" si="5" ref="E71:E135">D71+B71</f>
        <v>833.2</v>
      </c>
      <c r="F71" s="84">
        <f aca="true" t="shared" si="6" ref="F71:F134">E71-D71</f>
        <v>325</v>
      </c>
    </row>
    <row r="72" spans="2:6" ht="11.25">
      <c r="B72" s="84">
        <v>330</v>
      </c>
      <c r="C72" s="84">
        <f t="shared" si="4"/>
        <v>330</v>
      </c>
      <c r="D72" s="84">
        <f aca="true" t="shared" si="7" ref="D72:D135">$B$4-C72</f>
        <v>503.20000000000005</v>
      </c>
      <c r="E72" s="84">
        <f t="shared" si="5"/>
        <v>833.2</v>
      </c>
      <c r="F72" s="84">
        <f t="shared" si="6"/>
        <v>330</v>
      </c>
    </row>
    <row r="73" spans="2:6" ht="11.25">
      <c r="B73" s="84">
        <v>335</v>
      </c>
      <c r="C73" s="84">
        <f t="shared" si="4"/>
        <v>335</v>
      </c>
      <c r="D73" s="84">
        <f t="shared" si="7"/>
        <v>498.20000000000005</v>
      </c>
      <c r="E73" s="84">
        <f t="shared" si="5"/>
        <v>833.2</v>
      </c>
      <c r="F73" s="84">
        <f t="shared" si="6"/>
        <v>335</v>
      </c>
    </row>
    <row r="74" spans="2:6" ht="11.25">
      <c r="B74" s="84">
        <v>340</v>
      </c>
      <c r="C74" s="84">
        <f t="shared" si="4"/>
        <v>340</v>
      </c>
      <c r="D74" s="84">
        <f t="shared" si="7"/>
        <v>493.20000000000005</v>
      </c>
      <c r="E74" s="84">
        <f t="shared" si="5"/>
        <v>833.2</v>
      </c>
      <c r="F74" s="84">
        <f t="shared" si="6"/>
        <v>340</v>
      </c>
    </row>
    <row r="75" spans="2:6" ht="11.25">
      <c r="B75" s="84">
        <v>345</v>
      </c>
      <c r="C75" s="84">
        <f t="shared" si="4"/>
        <v>345</v>
      </c>
      <c r="D75" s="84">
        <f t="shared" si="7"/>
        <v>488.20000000000005</v>
      </c>
      <c r="E75" s="84">
        <f t="shared" si="5"/>
        <v>833.2</v>
      </c>
      <c r="F75" s="84">
        <f t="shared" si="6"/>
        <v>345</v>
      </c>
    </row>
    <row r="76" spans="2:6" ht="11.25">
      <c r="B76" s="84">
        <v>350</v>
      </c>
      <c r="C76" s="84">
        <f t="shared" si="4"/>
        <v>350</v>
      </c>
      <c r="D76" s="84">
        <f t="shared" si="7"/>
        <v>483.20000000000005</v>
      </c>
      <c r="E76" s="84">
        <f t="shared" si="5"/>
        <v>833.2</v>
      </c>
      <c r="F76" s="84">
        <f t="shared" si="6"/>
        <v>350</v>
      </c>
    </row>
    <row r="77" spans="2:6" ht="11.25">
      <c r="B77" s="84">
        <v>355</v>
      </c>
      <c r="C77" s="84">
        <f t="shared" si="4"/>
        <v>355</v>
      </c>
      <c r="D77" s="84">
        <f t="shared" si="7"/>
        <v>478.20000000000005</v>
      </c>
      <c r="E77" s="84">
        <f t="shared" si="5"/>
        <v>833.2</v>
      </c>
      <c r="F77" s="84">
        <f t="shared" si="6"/>
        <v>355</v>
      </c>
    </row>
    <row r="78" spans="2:6" ht="11.25">
      <c r="B78" s="84">
        <v>360</v>
      </c>
      <c r="C78" s="84">
        <f t="shared" si="4"/>
        <v>360</v>
      </c>
      <c r="D78" s="84">
        <f t="shared" si="7"/>
        <v>473.20000000000005</v>
      </c>
      <c r="E78" s="84">
        <f t="shared" si="5"/>
        <v>833.2</v>
      </c>
      <c r="F78" s="84">
        <f t="shared" si="6"/>
        <v>360</v>
      </c>
    </row>
    <row r="79" spans="2:6" ht="11.25">
      <c r="B79" s="84">
        <v>365</v>
      </c>
      <c r="C79" s="84">
        <f t="shared" si="4"/>
        <v>365</v>
      </c>
      <c r="D79" s="84">
        <f t="shared" si="7"/>
        <v>468.20000000000005</v>
      </c>
      <c r="E79" s="84">
        <f t="shared" si="5"/>
        <v>833.2</v>
      </c>
      <c r="F79" s="84">
        <f t="shared" si="6"/>
        <v>365</v>
      </c>
    </row>
    <row r="80" spans="2:6" ht="11.25">
      <c r="B80" s="84">
        <v>370</v>
      </c>
      <c r="C80" s="84">
        <f t="shared" si="4"/>
        <v>370</v>
      </c>
      <c r="D80" s="84">
        <f t="shared" si="7"/>
        <v>463.20000000000005</v>
      </c>
      <c r="E80" s="84">
        <f t="shared" si="5"/>
        <v>833.2</v>
      </c>
      <c r="F80" s="84">
        <f t="shared" si="6"/>
        <v>370</v>
      </c>
    </row>
    <row r="81" spans="2:6" ht="11.25">
      <c r="B81" s="84">
        <v>375</v>
      </c>
      <c r="C81" s="84">
        <f t="shared" si="4"/>
        <v>375</v>
      </c>
      <c r="D81" s="84">
        <f t="shared" si="7"/>
        <v>458.20000000000005</v>
      </c>
      <c r="E81" s="84">
        <f t="shared" si="5"/>
        <v>833.2</v>
      </c>
      <c r="F81" s="84">
        <f t="shared" si="6"/>
        <v>375</v>
      </c>
    </row>
    <row r="82" spans="2:6" ht="11.25">
      <c r="B82" s="84">
        <v>380</v>
      </c>
      <c r="C82" s="84">
        <f t="shared" si="4"/>
        <v>380</v>
      </c>
      <c r="D82" s="84">
        <f t="shared" si="7"/>
        <v>453.20000000000005</v>
      </c>
      <c r="E82" s="84">
        <f t="shared" si="5"/>
        <v>833.2</v>
      </c>
      <c r="F82" s="84">
        <f t="shared" si="6"/>
        <v>380</v>
      </c>
    </row>
    <row r="83" spans="2:6" ht="11.25">
      <c r="B83" s="84">
        <v>385</v>
      </c>
      <c r="C83" s="84">
        <f t="shared" si="4"/>
        <v>385</v>
      </c>
      <c r="D83" s="84">
        <f t="shared" si="7"/>
        <v>448.20000000000005</v>
      </c>
      <c r="E83" s="84">
        <f t="shared" si="5"/>
        <v>833.2</v>
      </c>
      <c r="F83" s="84">
        <f t="shared" si="6"/>
        <v>385</v>
      </c>
    </row>
    <row r="84" spans="2:6" ht="11.25">
      <c r="B84" s="84">
        <v>390</v>
      </c>
      <c r="C84" s="84">
        <f t="shared" si="4"/>
        <v>390</v>
      </c>
      <c r="D84" s="84">
        <f t="shared" si="7"/>
        <v>443.20000000000005</v>
      </c>
      <c r="E84" s="84">
        <f t="shared" si="5"/>
        <v>833.2</v>
      </c>
      <c r="F84" s="84">
        <f t="shared" si="6"/>
        <v>390</v>
      </c>
    </row>
    <row r="85" spans="2:6" ht="11.25">
      <c r="B85" s="84">
        <v>395</v>
      </c>
      <c r="C85" s="84">
        <f t="shared" si="4"/>
        <v>395</v>
      </c>
      <c r="D85" s="84">
        <f t="shared" si="7"/>
        <v>438.20000000000005</v>
      </c>
      <c r="E85" s="84">
        <f t="shared" si="5"/>
        <v>833.2</v>
      </c>
      <c r="F85" s="84">
        <f t="shared" si="6"/>
        <v>395</v>
      </c>
    </row>
    <row r="86" spans="2:6" ht="11.25">
      <c r="B86" s="84">
        <v>400</v>
      </c>
      <c r="C86" s="84">
        <f t="shared" si="4"/>
        <v>400</v>
      </c>
      <c r="D86" s="84">
        <f t="shared" si="7"/>
        <v>433.20000000000005</v>
      </c>
      <c r="E86" s="84">
        <f t="shared" si="5"/>
        <v>833.2</v>
      </c>
      <c r="F86" s="84">
        <f t="shared" si="6"/>
        <v>400</v>
      </c>
    </row>
    <row r="87" spans="2:6" ht="11.25">
      <c r="B87" s="84">
        <v>405</v>
      </c>
      <c r="C87" s="84">
        <f t="shared" si="4"/>
        <v>405</v>
      </c>
      <c r="D87" s="84">
        <f t="shared" si="7"/>
        <v>428.20000000000005</v>
      </c>
      <c r="E87" s="84">
        <f t="shared" si="5"/>
        <v>833.2</v>
      </c>
      <c r="F87" s="84">
        <f t="shared" si="6"/>
        <v>405</v>
      </c>
    </row>
    <row r="88" spans="2:6" ht="11.25">
      <c r="B88" s="84">
        <v>410</v>
      </c>
      <c r="C88" s="84">
        <f t="shared" si="4"/>
        <v>410</v>
      </c>
      <c r="D88" s="84">
        <f t="shared" si="7"/>
        <v>423.20000000000005</v>
      </c>
      <c r="E88" s="84">
        <f t="shared" si="5"/>
        <v>833.2</v>
      </c>
      <c r="F88" s="84">
        <f t="shared" si="6"/>
        <v>410</v>
      </c>
    </row>
    <row r="89" spans="2:6" ht="11.25">
      <c r="B89" s="84">
        <v>415</v>
      </c>
      <c r="C89" s="84">
        <f t="shared" si="4"/>
        <v>415</v>
      </c>
      <c r="D89" s="84">
        <f t="shared" si="7"/>
        <v>418.20000000000005</v>
      </c>
      <c r="E89" s="84">
        <f t="shared" si="5"/>
        <v>833.2</v>
      </c>
      <c r="F89" s="84">
        <f t="shared" si="6"/>
        <v>415</v>
      </c>
    </row>
    <row r="90" spans="2:6" ht="11.25">
      <c r="B90" s="84">
        <v>420</v>
      </c>
      <c r="C90" s="84">
        <f t="shared" si="4"/>
        <v>420</v>
      </c>
      <c r="D90" s="84">
        <f t="shared" si="7"/>
        <v>413.20000000000005</v>
      </c>
      <c r="E90" s="84">
        <f t="shared" si="5"/>
        <v>833.2</v>
      </c>
      <c r="F90" s="84">
        <f t="shared" si="6"/>
        <v>420</v>
      </c>
    </row>
    <row r="91" spans="2:6" ht="11.25">
      <c r="B91" s="84">
        <v>425</v>
      </c>
      <c r="C91" s="84">
        <f t="shared" si="4"/>
        <v>425</v>
      </c>
      <c r="D91" s="84">
        <f t="shared" si="7"/>
        <v>408.20000000000005</v>
      </c>
      <c r="E91" s="84">
        <f t="shared" si="5"/>
        <v>833.2</v>
      </c>
      <c r="F91" s="84">
        <f t="shared" si="6"/>
        <v>425</v>
      </c>
    </row>
    <row r="92" spans="2:6" ht="11.25">
      <c r="B92" s="84">
        <v>430</v>
      </c>
      <c r="C92" s="84">
        <f t="shared" si="4"/>
        <v>430</v>
      </c>
      <c r="D92" s="84">
        <f t="shared" si="7"/>
        <v>403.20000000000005</v>
      </c>
      <c r="E92" s="84">
        <f t="shared" si="5"/>
        <v>833.2</v>
      </c>
      <c r="F92" s="84">
        <f t="shared" si="6"/>
        <v>430</v>
      </c>
    </row>
    <row r="93" spans="2:6" ht="11.25">
      <c r="B93" s="84">
        <v>435</v>
      </c>
      <c r="C93" s="84">
        <f t="shared" si="4"/>
        <v>435</v>
      </c>
      <c r="D93" s="84">
        <f t="shared" si="7"/>
        <v>398.20000000000005</v>
      </c>
      <c r="E93" s="84">
        <f t="shared" si="5"/>
        <v>833.2</v>
      </c>
      <c r="F93" s="84">
        <f t="shared" si="6"/>
        <v>435</v>
      </c>
    </row>
    <row r="94" spans="2:6" ht="11.25">
      <c r="B94" s="84">
        <v>440</v>
      </c>
      <c r="C94" s="84">
        <f t="shared" si="4"/>
        <v>440</v>
      </c>
      <c r="D94" s="84">
        <f t="shared" si="7"/>
        <v>393.20000000000005</v>
      </c>
      <c r="E94" s="84">
        <f t="shared" si="5"/>
        <v>833.2</v>
      </c>
      <c r="F94" s="84">
        <f t="shared" si="6"/>
        <v>440</v>
      </c>
    </row>
    <row r="95" spans="2:6" ht="11.25">
      <c r="B95" s="84">
        <v>445</v>
      </c>
      <c r="C95" s="84">
        <f t="shared" si="4"/>
        <v>445</v>
      </c>
      <c r="D95" s="84">
        <f t="shared" si="7"/>
        <v>388.20000000000005</v>
      </c>
      <c r="E95" s="84">
        <f t="shared" si="5"/>
        <v>833.2</v>
      </c>
      <c r="F95" s="84">
        <f t="shared" si="6"/>
        <v>445</v>
      </c>
    </row>
    <row r="96" spans="2:6" ht="11.25">
      <c r="B96" s="84">
        <v>450</v>
      </c>
      <c r="C96" s="84">
        <f t="shared" si="4"/>
        <v>450</v>
      </c>
      <c r="D96" s="84">
        <f t="shared" si="7"/>
        <v>383.20000000000005</v>
      </c>
      <c r="E96" s="84">
        <f t="shared" si="5"/>
        <v>833.2</v>
      </c>
      <c r="F96" s="84">
        <f t="shared" si="6"/>
        <v>450</v>
      </c>
    </row>
    <row r="97" spans="2:6" ht="11.25">
      <c r="B97" s="84">
        <v>455</v>
      </c>
      <c r="C97" s="84">
        <f t="shared" si="4"/>
        <v>455</v>
      </c>
      <c r="D97" s="84">
        <f t="shared" si="7"/>
        <v>378.20000000000005</v>
      </c>
      <c r="E97" s="84">
        <f t="shared" si="5"/>
        <v>833.2</v>
      </c>
      <c r="F97" s="84">
        <f t="shared" si="6"/>
        <v>455</v>
      </c>
    </row>
    <row r="98" spans="2:6" ht="11.25">
      <c r="B98" s="84">
        <v>460</v>
      </c>
      <c r="C98" s="84">
        <f t="shared" si="4"/>
        <v>460</v>
      </c>
      <c r="D98" s="84">
        <f t="shared" si="7"/>
        <v>373.20000000000005</v>
      </c>
      <c r="E98" s="84">
        <f t="shared" si="5"/>
        <v>833.2</v>
      </c>
      <c r="F98" s="84">
        <f t="shared" si="6"/>
        <v>460</v>
      </c>
    </row>
    <row r="99" spans="2:6" ht="11.25">
      <c r="B99" s="84">
        <v>465</v>
      </c>
      <c r="C99" s="84">
        <f t="shared" si="4"/>
        <v>465</v>
      </c>
      <c r="D99" s="84">
        <f t="shared" si="7"/>
        <v>368.20000000000005</v>
      </c>
      <c r="E99" s="84">
        <f t="shared" si="5"/>
        <v>833.2</v>
      </c>
      <c r="F99" s="84">
        <f t="shared" si="6"/>
        <v>465</v>
      </c>
    </row>
    <row r="100" spans="2:6" ht="11.25">
      <c r="B100" s="84">
        <v>470</v>
      </c>
      <c r="C100" s="84">
        <f t="shared" si="4"/>
        <v>470</v>
      </c>
      <c r="D100" s="84">
        <f t="shared" si="7"/>
        <v>363.20000000000005</v>
      </c>
      <c r="E100" s="84">
        <f t="shared" si="5"/>
        <v>833.2</v>
      </c>
      <c r="F100" s="84">
        <f t="shared" si="6"/>
        <v>470</v>
      </c>
    </row>
    <row r="101" spans="2:6" ht="11.25">
      <c r="B101" s="84">
        <v>475</v>
      </c>
      <c r="C101" s="84">
        <f t="shared" si="4"/>
        <v>475</v>
      </c>
      <c r="D101" s="84">
        <f t="shared" si="7"/>
        <v>358.20000000000005</v>
      </c>
      <c r="E101" s="84">
        <f t="shared" si="5"/>
        <v>833.2</v>
      </c>
      <c r="F101" s="84">
        <f t="shared" si="6"/>
        <v>475</v>
      </c>
    </row>
    <row r="102" spans="2:6" ht="11.25">
      <c r="B102" s="84">
        <v>480</v>
      </c>
      <c r="C102" s="84">
        <f t="shared" si="4"/>
        <v>480</v>
      </c>
      <c r="D102" s="84">
        <f t="shared" si="7"/>
        <v>353.20000000000005</v>
      </c>
      <c r="E102" s="84">
        <f t="shared" si="5"/>
        <v>833.2</v>
      </c>
      <c r="F102" s="84">
        <f t="shared" si="6"/>
        <v>480</v>
      </c>
    </row>
    <row r="103" spans="2:6" ht="11.25">
      <c r="B103" s="84">
        <v>485</v>
      </c>
      <c r="C103" s="84">
        <f t="shared" si="4"/>
        <v>485</v>
      </c>
      <c r="D103" s="84">
        <f t="shared" si="7"/>
        <v>348.20000000000005</v>
      </c>
      <c r="E103" s="84">
        <f t="shared" si="5"/>
        <v>833.2</v>
      </c>
      <c r="F103" s="84">
        <f t="shared" si="6"/>
        <v>485</v>
      </c>
    </row>
    <row r="104" spans="2:6" ht="11.25">
      <c r="B104" s="84">
        <v>490</v>
      </c>
      <c r="C104" s="84">
        <f t="shared" si="4"/>
        <v>490</v>
      </c>
      <c r="D104" s="84">
        <f t="shared" si="7"/>
        <v>343.20000000000005</v>
      </c>
      <c r="E104" s="84">
        <f t="shared" si="5"/>
        <v>833.2</v>
      </c>
      <c r="F104" s="84">
        <f t="shared" si="6"/>
        <v>490</v>
      </c>
    </row>
    <row r="105" spans="2:6" ht="11.25">
      <c r="B105" s="84">
        <v>495</v>
      </c>
      <c r="C105" s="84">
        <f t="shared" si="4"/>
        <v>495</v>
      </c>
      <c r="D105" s="84">
        <f t="shared" si="7"/>
        <v>338.20000000000005</v>
      </c>
      <c r="E105" s="84">
        <f t="shared" si="5"/>
        <v>833.2</v>
      </c>
      <c r="F105" s="84">
        <f t="shared" si="6"/>
        <v>495</v>
      </c>
    </row>
    <row r="106" spans="2:6" ht="11.25">
      <c r="B106" s="84">
        <v>500</v>
      </c>
      <c r="C106" s="84">
        <f t="shared" si="4"/>
        <v>500</v>
      </c>
      <c r="D106" s="84">
        <f t="shared" si="7"/>
        <v>333.20000000000005</v>
      </c>
      <c r="E106" s="84">
        <f t="shared" si="5"/>
        <v>833.2</v>
      </c>
      <c r="F106" s="84">
        <f t="shared" si="6"/>
        <v>500</v>
      </c>
    </row>
    <row r="107" spans="2:6" ht="11.25">
      <c r="B107" s="84">
        <v>505</v>
      </c>
      <c r="C107" s="84">
        <f t="shared" si="4"/>
        <v>505</v>
      </c>
      <c r="D107" s="84">
        <f t="shared" si="7"/>
        <v>328.20000000000005</v>
      </c>
      <c r="E107" s="84">
        <f t="shared" si="5"/>
        <v>833.2</v>
      </c>
      <c r="F107" s="84">
        <f t="shared" si="6"/>
        <v>505</v>
      </c>
    </row>
    <row r="108" spans="2:6" ht="11.25">
      <c r="B108" s="84">
        <v>510</v>
      </c>
      <c r="C108" s="84">
        <f t="shared" si="4"/>
        <v>510</v>
      </c>
      <c r="D108" s="84">
        <f t="shared" si="7"/>
        <v>323.20000000000005</v>
      </c>
      <c r="E108" s="84">
        <f t="shared" si="5"/>
        <v>833.2</v>
      </c>
      <c r="F108" s="84">
        <f t="shared" si="6"/>
        <v>510</v>
      </c>
    </row>
    <row r="109" spans="2:6" ht="11.25">
      <c r="B109" s="84">
        <v>515</v>
      </c>
      <c r="C109" s="84">
        <f t="shared" si="4"/>
        <v>515</v>
      </c>
      <c r="D109" s="84">
        <f t="shared" si="7"/>
        <v>318.20000000000005</v>
      </c>
      <c r="E109" s="84">
        <f t="shared" si="5"/>
        <v>833.2</v>
      </c>
      <c r="F109" s="84">
        <f t="shared" si="6"/>
        <v>515</v>
      </c>
    </row>
    <row r="110" spans="2:6" ht="11.25">
      <c r="B110" s="84">
        <v>520</v>
      </c>
      <c r="C110" s="84">
        <f t="shared" si="4"/>
        <v>520</v>
      </c>
      <c r="D110" s="84">
        <f t="shared" si="7"/>
        <v>313.20000000000005</v>
      </c>
      <c r="E110" s="84">
        <f t="shared" si="5"/>
        <v>833.2</v>
      </c>
      <c r="F110" s="84">
        <f t="shared" si="6"/>
        <v>520</v>
      </c>
    </row>
    <row r="111" spans="2:6" ht="11.25">
      <c r="B111" s="84">
        <v>525</v>
      </c>
      <c r="C111" s="84">
        <f t="shared" si="4"/>
        <v>525</v>
      </c>
      <c r="D111" s="84">
        <f t="shared" si="7"/>
        <v>308.20000000000005</v>
      </c>
      <c r="E111" s="84">
        <f t="shared" si="5"/>
        <v>833.2</v>
      </c>
      <c r="F111" s="84">
        <f t="shared" si="6"/>
        <v>525</v>
      </c>
    </row>
    <row r="112" spans="2:6" ht="11.25">
      <c r="B112" s="84">
        <v>530</v>
      </c>
      <c r="C112" s="84">
        <f t="shared" si="4"/>
        <v>530</v>
      </c>
      <c r="D112" s="84">
        <f t="shared" si="7"/>
        <v>303.20000000000005</v>
      </c>
      <c r="E112" s="84">
        <f t="shared" si="5"/>
        <v>833.2</v>
      </c>
      <c r="F112" s="84">
        <f t="shared" si="6"/>
        <v>530</v>
      </c>
    </row>
    <row r="113" spans="2:6" ht="11.25">
      <c r="B113" s="84">
        <v>535</v>
      </c>
      <c r="C113" s="84">
        <f t="shared" si="4"/>
        <v>535</v>
      </c>
      <c r="D113" s="84">
        <f t="shared" si="7"/>
        <v>298.20000000000005</v>
      </c>
      <c r="E113" s="84">
        <f t="shared" si="5"/>
        <v>833.2</v>
      </c>
      <c r="F113" s="84">
        <f t="shared" si="6"/>
        <v>535</v>
      </c>
    </row>
    <row r="114" spans="2:6" ht="11.25">
      <c r="B114" s="84">
        <v>540</v>
      </c>
      <c r="C114" s="84">
        <f t="shared" si="4"/>
        <v>540</v>
      </c>
      <c r="D114" s="84">
        <f t="shared" si="7"/>
        <v>293.20000000000005</v>
      </c>
      <c r="E114" s="84">
        <f t="shared" si="5"/>
        <v>833.2</v>
      </c>
      <c r="F114" s="84">
        <f t="shared" si="6"/>
        <v>540</v>
      </c>
    </row>
    <row r="115" spans="2:6" ht="11.25">
      <c r="B115" s="84">
        <v>545</v>
      </c>
      <c r="C115" s="84">
        <f t="shared" si="4"/>
        <v>545</v>
      </c>
      <c r="D115" s="84">
        <f t="shared" si="7"/>
        <v>288.20000000000005</v>
      </c>
      <c r="E115" s="84">
        <f t="shared" si="5"/>
        <v>833.2</v>
      </c>
      <c r="F115" s="84">
        <f t="shared" si="6"/>
        <v>545</v>
      </c>
    </row>
    <row r="116" spans="2:6" ht="11.25">
      <c r="B116" s="84">
        <v>550</v>
      </c>
      <c r="C116" s="84">
        <f t="shared" si="4"/>
        <v>550</v>
      </c>
      <c r="D116" s="84">
        <f t="shared" si="7"/>
        <v>283.20000000000005</v>
      </c>
      <c r="E116" s="84">
        <f t="shared" si="5"/>
        <v>833.2</v>
      </c>
      <c r="F116" s="84">
        <f t="shared" si="6"/>
        <v>550</v>
      </c>
    </row>
    <row r="117" spans="2:6" ht="11.25">
      <c r="B117" s="84">
        <v>555</v>
      </c>
      <c r="C117" s="84">
        <f t="shared" si="4"/>
        <v>555</v>
      </c>
      <c r="D117" s="84">
        <f t="shared" si="7"/>
        <v>278.20000000000005</v>
      </c>
      <c r="E117" s="84">
        <f t="shared" si="5"/>
        <v>833.2</v>
      </c>
      <c r="F117" s="84">
        <f t="shared" si="6"/>
        <v>555</v>
      </c>
    </row>
    <row r="118" spans="2:6" ht="11.25">
      <c r="B118" s="84">
        <v>560</v>
      </c>
      <c r="C118" s="84">
        <f t="shared" si="4"/>
        <v>560</v>
      </c>
      <c r="D118" s="84">
        <f t="shared" si="7"/>
        <v>273.20000000000005</v>
      </c>
      <c r="E118" s="84">
        <f t="shared" si="5"/>
        <v>833.2</v>
      </c>
      <c r="F118" s="84">
        <f t="shared" si="6"/>
        <v>560</v>
      </c>
    </row>
    <row r="119" spans="2:6" ht="11.25">
      <c r="B119" s="84">
        <v>565</v>
      </c>
      <c r="C119" s="84">
        <f t="shared" si="4"/>
        <v>565</v>
      </c>
      <c r="D119" s="84">
        <f t="shared" si="7"/>
        <v>268.20000000000005</v>
      </c>
      <c r="E119" s="84">
        <f t="shared" si="5"/>
        <v>833.2</v>
      </c>
      <c r="F119" s="84">
        <f t="shared" si="6"/>
        <v>565</v>
      </c>
    </row>
    <row r="120" spans="2:6" ht="11.25">
      <c r="B120" s="84">
        <v>570</v>
      </c>
      <c r="C120" s="84">
        <f t="shared" si="4"/>
        <v>570</v>
      </c>
      <c r="D120" s="84">
        <f t="shared" si="7"/>
        <v>263.20000000000005</v>
      </c>
      <c r="E120" s="84">
        <f t="shared" si="5"/>
        <v>833.2</v>
      </c>
      <c r="F120" s="84">
        <f t="shared" si="6"/>
        <v>570</v>
      </c>
    </row>
    <row r="121" spans="2:6" ht="11.25">
      <c r="B121" s="84">
        <v>575</v>
      </c>
      <c r="C121" s="84">
        <f t="shared" si="4"/>
        <v>575</v>
      </c>
      <c r="D121" s="84">
        <f t="shared" si="7"/>
        <v>258.20000000000005</v>
      </c>
      <c r="E121" s="84">
        <f t="shared" si="5"/>
        <v>833.2</v>
      </c>
      <c r="F121" s="84">
        <f t="shared" si="6"/>
        <v>575</v>
      </c>
    </row>
    <row r="122" spans="2:6" ht="11.25">
      <c r="B122" s="84">
        <v>580</v>
      </c>
      <c r="C122" s="84">
        <f t="shared" si="4"/>
        <v>580</v>
      </c>
      <c r="D122" s="84">
        <f t="shared" si="7"/>
        <v>253.20000000000005</v>
      </c>
      <c r="E122" s="84">
        <f t="shared" si="5"/>
        <v>833.2</v>
      </c>
      <c r="F122" s="84">
        <f t="shared" si="6"/>
        <v>580</v>
      </c>
    </row>
    <row r="123" spans="2:6" ht="11.25">
      <c r="B123" s="84">
        <v>585</v>
      </c>
      <c r="C123" s="84">
        <f t="shared" si="4"/>
        <v>585</v>
      </c>
      <c r="D123" s="84">
        <f t="shared" si="7"/>
        <v>248.20000000000005</v>
      </c>
      <c r="E123" s="84">
        <f t="shared" si="5"/>
        <v>833.2</v>
      </c>
      <c r="F123" s="84">
        <f t="shared" si="6"/>
        <v>585</v>
      </c>
    </row>
    <row r="124" spans="2:6" ht="11.25">
      <c r="B124" s="84">
        <v>590</v>
      </c>
      <c r="C124" s="84">
        <f t="shared" si="4"/>
        <v>590</v>
      </c>
      <c r="D124" s="84">
        <f t="shared" si="7"/>
        <v>243.20000000000005</v>
      </c>
      <c r="E124" s="84">
        <f t="shared" si="5"/>
        <v>833.2</v>
      </c>
      <c r="F124" s="84">
        <f t="shared" si="6"/>
        <v>590</v>
      </c>
    </row>
    <row r="125" spans="2:6" ht="11.25">
      <c r="B125" s="84">
        <v>595</v>
      </c>
      <c r="C125" s="84">
        <f t="shared" si="4"/>
        <v>595</v>
      </c>
      <c r="D125" s="84">
        <f t="shared" si="7"/>
        <v>238.20000000000005</v>
      </c>
      <c r="E125" s="84">
        <f t="shared" si="5"/>
        <v>833.2</v>
      </c>
      <c r="F125" s="84">
        <f t="shared" si="6"/>
        <v>595</v>
      </c>
    </row>
    <row r="126" spans="2:6" ht="11.25">
      <c r="B126" s="84">
        <v>600</v>
      </c>
      <c r="C126" s="84">
        <f t="shared" si="4"/>
        <v>600</v>
      </c>
      <c r="D126" s="84">
        <f t="shared" si="7"/>
        <v>233.20000000000005</v>
      </c>
      <c r="E126" s="84">
        <f t="shared" si="5"/>
        <v>833.2</v>
      </c>
      <c r="F126" s="84">
        <f t="shared" si="6"/>
        <v>600</v>
      </c>
    </row>
    <row r="127" spans="2:6" ht="11.25">
      <c r="B127" s="84">
        <v>605</v>
      </c>
      <c r="C127" s="84">
        <f t="shared" si="4"/>
        <v>605</v>
      </c>
      <c r="D127" s="84">
        <f t="shared" si="7"/>
        <v>228.20000000000005</v>
      </c>
      <c r="E127" s="84">
        <f t="shared" si="5"/>
        <v>833.2</v>
      </c>
      <c r="F127" s="84">
        <f t="shared" si="6"/>
        <v>605</v>
      </c>
    </row>
    <row r="128" spans="2:6" ht="11.25">
      <c r="B128" s="84">
        <v>610</v>
      </c>
      <c r="C128" s="84">
        <f t="shared" si="4"/>
        <v>610</v>
      </c>
      <c r="D128" s="84">
        <f t="shared" si="7"/>
        <v>223.20000000000005</v>
      </c>
      <c r="E128" s="84">
        <f t="shared" si="5"/>
        <v>833.2</v>
      </c>
      <c r="F128" s="84">
        <f t="shared" si="6"/>
        <v>610</v>
      </c>
    </row>
    <row r="129" spans="2:6" ht="11.25">
      <c r="B129" s="84">
        <v>615</v>
      </c>
      <c r="C129" s="84">
        <f t="shared" si="4"/>
        <v>615</v>
      </c>
      <c r="D129" s="84">
        <f t="shared" si="7"/>
        <v>218.20000000000005</v>
      </c>
      <c r="E129" s="84">
        <f t="shared" si="5"/>
        <v>833.2</v>
      </c>
      <c r="F129" s="84">
        <f t="shared" si="6"/>
        <v>615</v>
      </c>
    </row>
    <row r="130" spans="2:6" ht="11.25">
      <c r="B130" s="84">
        <v>620</v>
      </c>
      <c r="C130" s="84">
        <f t="shared" si="4"/>
        <v>620</v>
      </c>
      <c r="D130" s="84">
        <f t="shared" si="7"/>
        <v>213.20000000000005</v>
      </c>
      <c r="E130" s="84">
        <f t="shared" si="5"/>
        <v>833.2</v>
      </c>
      <c r="F130" s="84">
        <f t="shared" si="6"/>
        <v>620</v>
      </c>
    </row>
    <row r="131" spans="2:6" ht="11.25">
      <c r="B131" s="84">
        <v>625</v>
      </c>
      <c r="C131" s="84">
        <f t="shared" si="4"/>
        <v>625</v>
      </c>
      <c r="D131" s="84">
        <f t="shared" si="7"/>
        <v>208.20000000000005</v>
      </c>
      <c r="E131" s="84">
        <f t="shared" si="5"/>
        <v>833.2</v>
      </c>
      <c r="F131" s="84">
        <f t="shared" si="6"/>
        <v>625</v>
      </c>
    </row>
    <row r="132" spans="2:6" ht="11.25">
      <c r="B132" s="84">
        <v>630</v>
      </c>
      <c r="C132" s="84">
        <f t="shared" si="4"/>
        <v>630</v>
      </c>
      <c r="D132" s="84">
        <f t="shared" si="7"/>
        <v>203.20000000000005</v>
      </c>
      <c r="E132" s="84">
        <f t="shared" si="5"/>
        <v>833.2</v>
      </c>
      <c r="F132" s="84">
        <f t="shared" si="6"/>
        <v>630</v>
      </c>
    </row>
    <row r="133" spans="2:6" ht="11.25">
      <c r="B133" s="84">
        <v>635</v>
      </c>
      <c r="C133" s="84">
        <f t="shared" si="4"/>
        <v>635</v>
      </c>
      <c r="D133" s="84">
        <f t="shared" si="7"/>
        <v>198.20000000000005</v>
      </c>
      <c r="E133" s="84">
        <f t="shared" si="5"/>
        <v>833.2</v>
      </c>
      <c r="F133" s="84">
        <f t="shared" si="6"/>
        <v>635</v>
      </c>
    </row>
    <row r="134" spans="2:6" ht="11.25">
      <c r="B134" s="84">
        <v>640</v>
      </c>
      <c r="C134" s="84">
        <f aca="true" t="shared" si="8" ref="C134:C173">+B134</f>
        <v>640</v>
      </c>
      <c r="D134" s="84">
        <f t="shared" si="7"/>
        <v>193.20000000000005</v>
      </c>
      <c r="E134" s="84">
        <f t="shared" si="5"/>
        <v>833.2</v>
      </c>
      <c r="F134" s="84">
        <f t="shared" si="6"/>
        <v>640</v>
      </c>
    </row>
    <row r="135" spans="2:6" ht="11.25">
      <c r="B135" s="84">
        <v>645</v>
      </c>
      <c r="C135" s="84">
        <f t="shared" si="8"/>
        <v>645</v>
      </c>
      <c r="D135" s="84">
        <f t="shared" si="7"/>
        <v>188.20000000000005</v>
      </c>
      <c r="E135" s="84">
        <f t="shared" si="5"/>
        <v>833.2</v>
      </c>
      <c r="F135" s="84">
        <f aca="true" t="shared" si="9" ref="F135:F173">E135-D135</f>
        <v>645</v>
      </c>
    </row>
    <row r="136" spans="2:6" ht="11.25">
      <c r="B136" s="84">
        <v>650</v>
      </c>
      <c r="C136" s="84">
        <f t="shared" si="8"/>
        <v>650</v>
      </c>
      <c r="D136" s="84">
        <f aca="true" t="shared" si="10" ref="D136:D173">$B$4-C136</f>
        <v>183.20000000000005</v>
      </c>
      <c r="E136" s="84">
        <f>D136+B136</f>
        <v>833.2</v>
      </c>
      <c r="F136" s="84">
        <f t="shared" si="9"/>
        <v>650</v>
      </c>
    </row>
    <row r="137" spans="2:6" ht="11.25">
      <c r="B137" s="84">
        <v>655</v>
      </c>
      <c r="C137" s="84">
        <f t="shared" si="8"/>
        <v>655</v>
      </c>
      <c r="D137" s="84">
        <f t="shared" si="10"/>
        <v>178.20000000000005</v>
      </c>
      <c r="E137" s="84">
        <f aca="true" t="shared" si="11" ref="E137:E173">D137+B137</f>
        <v>833.2</v>
      </c>
      <c r="F137" s="84">
        <f t="shared" si="9"/>
        <v>655</v>
      </c>
    </row>
    <row r="138" spans="2:6" ht="11.25">
      <c r="B138" s="84">
        <v>660</v>
      </c>
      <c r="C138" s="84">
        <f t="shared" si="8"/>
        <v>660</v>
      </c>
      <c r="D138" s="84">
        <f t="shared" si="10"/>
        <v>173.20000000000005</v>
      </c>
      <c r="E138" s="84">
        <f t="shared" si="11"/>
        <v>833.2</v>
      </c>
      <c r="F138" s="84">
        <f t="shared" si="9"/>
        <v>660</v>
      </c>
    </row>
    <row r="139" spans="2:6" ht="11.25">
      <c r="B139" s="84">
        <v>665</v>
      </c>
      <c r="C139" s="84">
        <f t="shared" si="8"/>
        <v>665</v>
      </c>
      <c r="D139" s="84">
        <f t="shared" si="10"/>
        <v>168.20000000000005</v>
      </c>
      <c r="E139" s="84">
        <f t="shared" si="11"/>
        <v>833.2</v>
      </c>
      <c r="F139" s="84">
        <f t="shared" si="9"/>
        <v>665</v>
      </c>
    </row>
    <row r="140" spans="2:6" ht="11.25">
      <c r="B140" s="84">
        <v>670</v>
      </c>
      <c r="C140" s="84">
        <f t="shared" si="8"/>
        <v>670</v>
      </c>
      <c r="D140" s="84">
        <f t="shared" si="10"/>
        <v>163.20000000000005</v>
      </c>
      <c r="E140" s="84">
        <f t="shared" si="11"/>
        <v>833.2</v>
      </c>
      <c r="F140" s="84">
        <f t="shared" si="9"/>
        <v>670</v>
      </c>
    </row>
    <row r="141" spans="2:6" ht="11.25">
      <c r="B141" s="84">
        <v>675</v>
      </c>
      <c r="C141" s="84">
        <f t="shared" si="8"/>
        <v>675</v>
      </c>
      <c r="D141" s="84">
        <f t="shared" si="10"/>
        <v>158.20000000000005</v>
      </c>
      <c r="E141" s="84">
        <f t="shared" si="11"/>
        <v>833.2</v>
      </c>
      <c r="F141" s="84">
        <f t="shared" si="9"/>
        <v>675</v>
      </c>
    </row>
    <row r="142" spans="2:6" ht="11.25">
      <c r="B142" s="84">
        <v>680</v>
      </c>
      <c r="C142" s="84">
        <f t="shared" si="8"/>
        <v>680</v>
      </c>
      <c r="D142" s="84">
        <f t="shared" si="10"/>
        <v>153.20000000000005</v>
      </c>
      <c r="E142" s="84">
        <f t="shared" si="11"/>
        <v>833.2</v>
      </c>
      <c r="F142" s="84">
        <f t="shared" si="9"/>
        <v>680</v>
      </c>
    </row>
    <row r="143" spans="2:6" ht="11.25">
      <c r="B143" s="84">
        <v>685</v>
      </c>
      <c r="C143" s="84">
        <f t="shared" si="8"/>
        <v>685</v>
      </c>
      <c r="D143" s="84">
        <f t="shared" si="10"/>
        <v>148.20000000000005</v>
      </c>
      <c r="E143" s="84">
        <f t="shared" si="11"/>
        <v>833.2</v>
      </c>
      <c r="F143" s="84">
        <f t="shared" si="9"/>
        <v>685</v>
      </c>
    </row>
    <row r="144" spans="2:6" ht="11.25">
      <c r="B144" s="84">
        <v>690</v>
      </c>
      <c r="C144" s="84">
        <f t="shared" si="8"/>
        <v>690</v>
      </c>
      <c r="D144" s="84">
        <f t="shared" si="10"/>
        <v>143.20000000000005</v>
      </c>
      <c r="E144" s="84">
        <f t="shared" si="11"/>
        <v>833.2</v>
      </c>
      <c r="F144" s="84">
        <f t="shared" si="9"/>
        <v>690</v>
      </c>
    </row>
    <row r="145" spans="2:6" ht="11.25">
      <c r="B145" s="84">
        <v>695</v>
      </c>
      <c r="C145" s="84">
        <f t="shared" si="8"/>
        <v>695</v>
      </c>
      <c r="D145" s="84">
        <f t="shared" si="10"/>
        <v>138.20000000000005</v>
      </c>
      <c r="E145" s="84">
        <f t="shared" si="11"/>
        <v>833.2</v>
      </c>
      <c r="F145" s="84">
        <f t="shared" si="9"/>
        <v>695</v>
      </c>
    </row>
    <row r="146" spans="2:6" ht="11.25">
      <c r="B146" s="84">
        <v>700</v>
      </c>
      <c r="C146" s="84">
        <f t="shared" si="8"/>
        <v>700</v>
      </c>
      <c r="D146" s="84">
        <f t="shared" si="10"/>
        <v>133.20000000000005</v>
      </c>
      <c r="E146" s="84">
        <f t="shared" si="11"/>
        <v>833.2</v>
      </c>
      <c r="F146" s="84">
        <f t="shared" si="9"/>
        <v>700</v>
      </c>
    </row>
    <row r="147" spans="2:6" ht="11.25">
      <c r="B147" s="84">
        <v>705</v>
      </c>
      <c r="C147" s="84">
        <f t="shared" si="8"/>
        <v>705</v>
      </c>
      <c r="D147" s="84">
        <f t="shared" si="10"/>
        <v>128.20000000000005</v>
      </c>
      <c r="E147" s="84">
        <f t="shared" si="11"/>
        <v>833.2</v>
      </c>
      <c r="F147" s="84">
        <f t="shared" si="9"/>
        <v>705</v>
      </c>
    </row>
    <row r="148" spans="2:6" ht="11.25">
      <c r="B148" s="84">
        <v>710</v>
      </c>
      <c r="C148" s="84">
        <f t="shared" si="8"/>
        <v>710</v>
      </c>
      <c r="D148" s="84">
        <f t="shared" si="10"/>
        <v>123.20000000000005</v>
      </c>
      <c r="E148" s="84">
        <f t="shared" si="11"/>
        <v>833.2</v>
      </c>
      <c r="F148" s="84">
        <f t="shared" si="9"/>
        <v>710</v>
      </c>
    </row>
    <row r="149" spans="2:6" ht="11.25">
      <c r="B149" s="84">
        <v>715</v>
      </c>
      <c r="C149" s="84">
        <f t="shared" si="8"/>
        <v>715</v>
      </c>
      <c r="D149" s="84">
        <f t="shared" si="10"/>
        <v>118.20000000000005</v>
      </c>
      <c r="E149" s="84">
        <f t="shared" si="11"/>
        <v>833.2</v>
      </c>
      <c r="F149" s="84">
        <f t="shared" si="9"/>
        <v>715</v>
      </c>
    </row>
    <row r="150" spans="2:6" ht="11.25">
      <c r="B150" s="84">
        <v>720</v>
      </c>
      <c r="C150" s="84">
        <f t="shared" si="8"/>
        <v>720</v>
      </c>
      <c r="D150" s="84">
        <f t="shared" si="10"/>
        <v>113.20000000000005</v>
      </c>
      <c r="E150" s="84">
        <f t="shared" si="11"/>
        <v>833.2</v>
      </c>
      <c r="F150" s="84">
        <f t="shared" si="9"/>
        <v>720</v>
      </c>
    </row>
    <row r="151" spans="2:6" ht="11.25">
      <c r="B151" s="84">
        <v>725</v>
      </c>
      <c r="C151" s="84">
        <f t="shared" si="8"/>
        <v>725</v>
      </c>
      <c r="D151" s="84">
        <f t="shared" si="10"/>
        <v>108.20000000000005</v>
      </c>
      <c r="E151" s="84">
        <f t="shared" si="11"/>
        <v>833.2</v>
      </c>
      <c r="F151" s="84">
        <f t="shared" si="9"/>
        <v>725</v>
      </c>
    </row>
    <row r="152" spans="2:6" ht="11.25">
      <c r="B152" s="84">
        <v>730</v>
      </c>
      <c r="C152" s="84">
        <f t="shared" si="8"/>
        <v>730</v>
      </c>
      <c r="D152" s="84">
        <f t="shared" si="10"/>
        <v>103.20000000000005</v>
      </c>
      <c r="E152" s="84">
        <f t="shared" si="11"/>
        <v>833.2</v>
      </c>
      <c r="F152" s="84">
        <f t="shared" si="9"/>
        <v>730</v>
      </c>
    </row>
    <row r="153" spans="2:6" ht="11.25">
      <c r="B153" s="84">
        <v>735</v>
      </c>
      <c r="C153" s="84">
        <f t="shared" si="8"/>
        <v>735</v>
      </c>
      <c r="D153" s="84">
        <f t="shared" si="10"/>
        <v>98.20000000000005</v>
      </c>
      <c r="E153" s="84">
        <f t="shared" si="11"/>
        <v>833.2</v>
      </c>
      <c r="F153" s="84">
        <f t="shared" si="9"/>
        <v>735</v>
      </c>
    </row>
    <row r="154" spans="2:6" ht="11.25">
      <c r="B154" s="84">
        <v>740</v>
      </c>
      <c r="C154" s="84">
        <f t="shared" si="8"/>
        <v>740</v>
      </c>
      <c r="D154" s="84">
        <f t="shared" si="10"/>
        <v>93.20000000000005</v>
      </c>
      <c r="E154" s="84">
        <f t="shared" si="11"/>
        <v>833.2</v>
      </c>
      <c r="F154" s="84">
        <f t="shared" si="9"/>
        <v>740</v>
      </c>
    </row>
    <row r="155" spans="2:6" ht="11.25">
      <c r="B155" s="84">
        <v>745</v>
      </c>
      <c r="C155" s="84">
        <f t="shared" si="8"/>
        <v>745</v>
      </c>
      <c r="D155" s="84">
        <f t="shared" si="10"/>
        <v>88.20000000000005</v>
      </c>
      <c r="E155" s="84">
        <f t="shared" si="11"/>
        <v>833.2</v>
      </c>
      <c r="F155" s="84">
        <f t="shared" si="9"/>
        <v>745</v>
      </c>
    </row>
    <row r="156" spans="2:6" ht="11.25">
      <c r="B156" s="84">
        <v>750</v>
      </c>
      <c r="C156" s="84">
        <f t="shared" si="8"/>
        <v>750</v>
      </c>
      <c r="D156" s="84">
        <f t="shared" si="10"/>
        <v>83.20000000000005</v>
      </c>
      <c r="E156" s="84">
        <f t="shared" si="11"/>
        <v>833.2</v>
      </c>
      <c r="F156" s="84">
        <f t="shared" si="9"/>
        <v>750</v>
      </c>
    </row>
    <row r="157" spans="2:6" ht="11.25">
      <c r="B157" s="84">
        <v>755</v>
      </c>
      <c r="C157" s="84">
        <f t="shared" si="8"/>
        <v>755</v>
      </c>
      <c r="D157" s="84">
        <f t="shared" si="10"/>
        <v>78.20000000000005</v>
      </c>
      <c r="E157" s="84">
        <f t="shared" si="11"/>
        <v>833.2</v>
      </c>
      <c r="F157" s="84">
        <f t="shared" si="9"/>
        <v>755</v>
      </c>
    </row>
    <row r="158" spans="2:6" ht="11.25">
      <c r="B158" s="84">
        <v>760</v>
      </c>
      <c r="C158" s="84">
        <f t="shared" si="8"/>
        <v>760</v>
      </c>
      <c r="D158" s="84">
        <f t="shared" si="10"/>
        <v>73.20000000000005</v>
      </c>
      <c r="E158" s="84">
        <f t="shared" si="11"/>
        <v>833.2</v>
      </c>
      <c r="F158" s="84">
        <f t="shared" si="9"/>
        <v>760</v>
      </c>
    </row>
    <row r="159" spans="2:6" ht="11.25">
      <c r="B159" s="84">
        <v>765</v>
      </c>
      <c r="C159" s="84">
        <f t="shared" si="8"/>
        <v>765</v>
      </c>
      <c r="D159" s="84">
        <f t="shared" si="10"/>
        <v>68.20000000000005</v>
      </c>
      <c r="E159" s="84">
        <f t="shared" si="11"/>
        <v>833.2</v>
      </c>
      <c r="F159" s="84">
        <f t="shared" si="9"/>
        <v>765</v>
      </c>
    </row>
    <row r="160" spans="2:6" ht="11.25">
      <c r="B160" s="84">
        <v>770</v>
      </c>
      <c r="C160" s="84">
        <f t="shared" si="8"/>
        <v>770</v>
      </c>
      <c r="D160" s="84">
        <f t="shared" si="10"/>
        <v>63.200000000000045</v>
      </c>
      <c r="E160" s="84">
        <f t="shared" si="11"/>
        <v>833.2</v>
      </c>
      <c r="F160" s="84">
        <f t="shared" si="9"/>
        <v>770</v>
      </c>
    </row>
    <row r="161" spans="2:6" ht="11.25">
      <c r="B161" s="84">
        <v>775</v>
      </c>
      <c r="C161" s="84">
        <f t="shared" si="8"/>
        <v>775</v>
      </c>
      <c r="D161" s="84">
        <f t="shared" si="10"/>
        <v>58.200000000000045</v>
      </c>
      <c r="E161" s="84">
        <f t="shared" si="11"/>
        <v>833.2</v>
      </c>
      <c r="F161" s="84">
        <f t="shared" si="9"/>
        <v>775</v>
      </c>
    </row>
    <row r="162" spans="2:6" ht="11.25">
      <c r="B162" s="84">
        <v>780</v>
      </c>
      <c r="C162" s="84">
        <f t="shared" si="8"/>
        <v>780</v>
      </c>
      <c r="D162" s="84">
        <f t="shared" si="10"/>
        <v>53.200000000000045</v>
      </c>
      <c r="E162" s="84">
        <f t="shared" si="11"/>
        <v>833.2</v>
      </c>
      <c r="F162" s="84">
        <f t="shared" si="9"/>
        <v>780</v>
      </c>
    </row>
    <row r="163" spans="2:6" ht="11.25">
      <c r="B163" s="84">
        <v>785</v>
      </c>
      <c r="C163" s="84">
        <f t="shared" si="8"/>
        <v>785</v>
      </c>
      <c r="D163" s="84">
        <f t="shared" si="10"/>
        <v>48.200000000000045</v>
      </c>
      <c r="E163" s="84">
        <f t="shared" si="11"/>
        <v>833.2</v>
      </c>
      <c r="F163" s="84">
        <f t="shared" si="9"/>
        <v>785</v>
      </c>
    </row>
    <row r="164" spans="2:6" ht="11.25">
      <c r="B164" s="84">
        <v>790</v>
      </c>
      <c r="C164" s="84">
        <f t="shared" si="8"/>
        <v>790</v>
      </c>
      <c r="D164" s="84">
        <f t="shared" si="10"/>
        <v>43.200000000000045</v>
      </c>
      <c r="E164" s="84">
        <f t="shared" si="11"/>
        <v>833.2</v>
      </c>
      <c r="F164" s="84">
        <f t="shared" si="9"/>
        <v>790</v>
      </c>
    </row>
    <row r="165" spans="2:6" ht="11.25">
      <c r="B165" s="84">
        <v>795</v>
      </c>
      <c r="C165" s="84">
        <f t="shared" si="8"/>
        <v>795</v>
      </c>
      <c r="D165" s="84">
        <f t="shared" si="10"/>
        <v>38.200000000000045</v>
      </c>
      <c r="E165" s="84">
        <f t="shared" si="11"/>
        <v>833.2</v>
      </c>
      <c r="F165" s="84">
        <f t="shared" si="9"/>
        <v>795</v>
      </c>
    </row>
    <row r="166" spans="2:6" ht="11.25">
      <c r="B166" s="84">
        <v>800</v>
      </c>
      <c r="C166" s="84">
        <f t="shared" si="8"/>
        <v>800</v>
      </c>
      <c r="D166" s="84">
        <f t="shared" si="10"/>
        <v>33.200000000000045</v>
      </c>
      <c r="E166" s="84">
        <f t="shared" si="11"/>
        <v>833.2</v>
      </c>
      <c r="F166" s="84">
        <f t="shared" si="9"/>
        <v>800</v>
      </c>
    </row>
    <row r="167" spans="2:6" ht="11.25">
      <c r="B167" s="84">
        <v>805</v>
      </c>
      <c r="C167" s="84">
        <f t="shared" si="8"/>
        <v>805</v>
      </c>
      <c r="D167" s="84">
        <f t="shared" si="10"/>
        <v>28.200000000000045</v>
      </c>
      <c r="E167" s="84">
        <f t="shared" si="11"/>
        <v>833.2</v>
      </c>
      <c r="F167" s="84">
        <f t="shared" si="9"/>
        <v>805</v>
      </c>
    </row>
    <row r="168" spans="2:6" ht="11.25">
      <c r="B168" s="84">
        <v>810</v>
      </c>
      <c r="C168" s="84">
        <f t="shared" si="8"/>
        <v>810</v>
      </c>
      <c r="D168" s="84">
        <f t="shared" si="10"/>
        <v>23.200000000000045</v>
      </c>
      <c r="E168" s="84">
        <f t="shared" si="11"/>
        <v>833.2</v>
      </c>
      <c r="F168" s="84">
        <f t="shared" si="9"/>
        <v>810</v>
      </c>
    </row>
    <row r="169" spans="2:6" ht="11.25">
      <c r="B169" s="84">
        <v>815</v>
      </c>
      <c r="C169" s="84">
        <f t="shared" si="8"/>
        <v>815</v>
      </c>
      <c r="D169" s="84">
        <f t="shared" si="10"/>
        <v>18.200000000000045</v>
      </c>
      <c r="E169" s="84">
        <f t="shared" si="11"/>
        <v>833.2</v>
      </c>
      <c r="F169" s="84">
        <f t="shared" si="9"/>
        <v>815</v>
      </c>
    </row>
    <row r="170" spans="2:6" ht="11.25">
      <c r="B170" s="84">
        <v>820</v>
      </c>
      <c r="C170" s="84">
        <f t="shared" si="8"/>
        <v>820</v>
      </c>
      <c r="D170" s="84">
        <f t="shared" si="10"/>
        <v>13.200000000000045</v>
      </c>
      <c r="E170" s="84">
        <f t="shared" si="11"/>
        <v>833.2</v>
      </c>
      <c r="F170" s="84">
        <f t="shared" si="9"/>
        <v>820</v>
      </c>
    </row>
    <row r="171" spans="2:6" ht="11.25">
      <c r="B171" s="84">
        <v>825</v>
      </c>
      <c r="C171" s="84">
        <f t="shared" si="8"/>
        <v>825</v>
      </c>
      <c r="D171" s="84">
        <f t="shared" si="10"/>
        <v>8.200000000000045</v>
      </c>
      <c r="E171" s="84">
        <f t="shared" si="11"/>
        <v>833.2</v>
      </c>
      <c r="F171" s="84">
        <f t="shared" si="9"/>
        <v>825</v>
      </c>
    </row>
    <row r="172" spans="2:6" ht="11.25">
      <c r="B172" s="84">
        <v>830</v>
      </c>
      <c r="C172" s="84">
        <f t="shared" si="8"/>
        <v>830</v>
      </c>
      <c r="D172" s="84">
        <f t="shared" si="10"/>
        <v>3.2000000000000455</v>
      </c>
      <c r="E172" s="84">
        <f t="shared" si="11"/>
        <v>833.2</v>
      </c>
      <c r="F172" s="84">
        <f t="shared" si="9"/>
        <v>830</v>
      </c>
    </row>
    <row r="173" spans="2:6" ht="11.25">
      <c r="B173" s="85">
        <v>833.2</v>
      </c>
      <c r="C173" s="85">
        <f t="shared" si="8"/>
        <v>833.2</v>
      </c>
      <c r="D173" s="85">
        <f t="shared" si="10"/>
        <v>0</v>
      </c>
      <c r="E173" s="85">
        <f t="shared" si="11"/>
        <v>833.2</v>
      </c>
      <c r="F173" s="85">
        <f t="shared" si="9"/>
        <v>833.2</v>
      </c>
    </row>
  </sheetData>
  <sheetProtection/>
  <mergeCells count="1">
    <mergeCell ref="H44:O48"/>
  </mergeCells>
  <printOptions/>
  <pageMargins left="0.7" right="0.7" top="0.75" bottom="0.75" header="0.3" footer="0.3"/>
  <pageSetup horizontalDpi="360" verticalDpi="360" orientation="portrait" paperSize="9"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Ministère de la Santé</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ficheinfo</dc:title>
  <dc:subject/>
  <dc:creator>nabarthelemy</dc:creator>
  <cp:keywords/>
  <dc:description/>
  <cp:lastModifiedBy>Mathilde D</cp:lastModifiedBy>
  <cp:lastPrinted>2012-10-02T09:20:07Z</cp:lastPrinted>
  <dcterms:created xsi:type="dcterms:W3CDTF">2009-09-07T14:39:55Z</dcterms:created>
  <dcterms:modified xsi:type="dcterms:W3CDTF">2020-06-10T12:14:24Z</dcterms:modified>
  <cp:category/>
  <cp:version/>
  <cp:contentType/>
  <cp:contentStatus/>
</cp:coreProperties>
</file>