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1" windowWidth="25320" windowHeight="13785" activeTab="0"/>
  </bookViews>
  <sheets>
    <sheet name="T1" sheetId="1" r:id="rId1"/>
    <sheet name="T2" sheetId="2" r:id="rId2"/>
    <sheet name="T3" sheetId="3" r:id="rId3"/>
    <sheet name="données G1 et G2" sheetId="4" r:id="rId4"/>
    <sheet name="G3" sheetId="5" r:id="rId5"/>
    <sheet name="G4" sheetId="6" r:id="rId6"/>
  </sheets>
  <externalReferences>
    <externalReference r:id="rId9"/>
    <externalReference r:id="rId10"/>
    <externalReference r:id="rId11"/>
    <externalReference r:id="rId12"/>
    <externalReference r:id="rId13"/>
    <externalReference r:id="rId14"/>
  </externalReferences>
  <definedNames>
    <definedName name="_55">'[1]Macro1'!$B$29:$C$29</definedName>
    <definedName name="_55_F">'[4]Macro1'!$B$159:$C$159</definedName>
    <definedName name="_55_H">'[4]Macro1'!$B$94:$C$94</definedName>
    <definedName name="_56">'[3]Macro1'!#REF!</definedName>
    <definedName name="_56_59">'[3]Macro1'!#REF!</definedName>
    <definedName name="_56_a_59">'[1]Macro1'!$B$31:$C$31</definedName>
    <definedName name="_56_a_59_F">'[4]Macro1'!$B$161:$C$161</definedName>
    <definedName name="_56_a_59_H">'[4]Macro1'!$B$96:$C$96</definedName>
    <definedName name="_57">'[3]Macro1'!#REF!</definedName>
    <definedName name="_58">'[3]Macro1'!#REF!</definedName>
    <definedName name="_59">'[3]Macro1'!#REF!</definedName>
    <definedName name="_60">'[1]Macro1'!$B$34:$C$34</definedName>
    <definedName name="_60_F">'[4]Macro1'!$B$164:$C$164</definedName>
    <definedName name="_60_H">'[4]Macro1'!$B$99:$C$99</definedName>
    <definedName name="_61">'[3]Macro1'!#REF!</definedName>
    <definedName name="_61_64">'[3]Macro1'!#REF!</definedName>
    <definedName name="_61_a_64">'[1]Macro1'!$B$36:$C$36</definedName>
    <definedName name="_61_a_64_F">'[4]Macro1'!$B$166:$C$166</definedName>
    <definedName name="_61_a_64_H">'[4]Macro1'!$B$101:$C$101</definedName>
    <definedName name="_62">'[3]Macro1'!#REF!</definedName>
    <definedName name="_63">'[3]Macro1'!#REF!</definedName>
    <definedName name="_64">'[3]Macro1'!#REF!</definedName>
    <definedName name="_65">'[1]Macro1'!$B$39:$C$39</definedName>
    <definedName name="_65_et_plus">'[3]Macro1'!#REF!</definedName>
    <definedName name="_65_F">'[4]Macro1'!$B$169:$C$169</definedName>
    <definedName name="_65_H">'[4]Macro1'!$B$104:$C$104</definedName>
    <definedName name="_66_et_plus">'[1]Macro1'!$B$41:$C$41</definedName>
    <definedName name="_66_et_plus_F">'[4]Macro1'!$B$171:$C$171</definedName>
    <definedName name="_66_et_plus_H">'[4]Macro1'!$B$106:$C$106</definedName>
    <definedName name="_IDX2" localSheetId="5">'G4'!#REF!</definedName>
    <definedName name="_IDX3" localSheetId="5">'G4'!#REF!</definedName>
    <definedName name="carrières_longues">'[2]Macro1'!$B$35:$C$35</definedName>
    <definedName name="carrières_longues_F_M">'[5]Macro1'!$B$206:$C$206</definedName>
    <definedName name="carrières_longues_F_P">'[5]Macro1'!$B$181:$C$181</definedName>
    <definedName name="carrières_longues_H_M">'[5]Macro1'!$B$121:$C$121</definedName>
    <definedName name="carrières_longues_H_P">'[5]Macro1'!$B$96:$C$96</definedName>
    <definedName name="décote">'[2]Macro1'!$B$23:$C$23</definedName>
    <definedName name="décote_F_M">'[5]Macro1'!$B$194:$C$194</definedName>
    <definedName name="décote_F_P">'[5]Macro1'!$B$169:$C$169</definedName>
    <definedName name="décote_H_M">'[5]Macro1'!$B$109:$C$109</definedName>
    <definedName name="décote_H_P">'[5]Macro1'!$B$84:$C$84</definedName>
    <definedName name="départs_normaux">'[2]Macro1'!$B$38:$C$38</definedName>
    <definedName name="départs_normaux_F_M">'[5]Macro1'!$B$209:$C$209</definedName>
    <definedName name="départs_normaux_F_P">'[5]Macro1'!$B$184:$C$184</definedName>
    <definedName name="départs_normaux_H_M">'[5]Macro1'!$B$124:$C$124</definedName>
    <definedName name="départs_normaux_H_P">'[5]Macro1'!$B$99:$C$99</definedName>
    <definedName name="effectif">'[2]Macro1'!#REF!</definedName>
    <definedName name="effectifE">'[2]Macro1'!#REF!</definedName>
    <definedName name="effectifE2005">'[2]Macro1'!#REF!</definedName>
    <definedName name="effectifE2006">'[2]Macro1'!#REF!</definedName>
    <definedName name="effectifF">'[2]Macro1'!#REF!</definedName>
    <definedName name="effectifF2005">'[2]Macro1'!#REF!</definedName>
    <definedName name="effectifF2006">'[2]Macro1'!#REF!</definedName>
    <definedName name="effectifH">'[2]Macro1'!#REF!</definedName>
    <definedName name="effectifH2005">'[2]Macro1'!#REF!</definedName>
    <definedName name="effectifH2006">'[2]Macro1'!#REF!</definedName>
    <definedName name="EVO_EFFECTIF">'[2]Macro1'!#REF!</definedName>
    <definedName name="ex_invalide">'[2]Macro1'!$B$26:$C$26</definedName>
    <definedName name="ex_invalide_F_M">'[5]Macro1'!$B$197:$C$197</definedName>
    <definedName name="ex_invalide_F_P">'[5]Macro1'!$B$172:$C$172</definedName>
    <definedName name="ex_invalide_H_M">'[5]Macro1'!$B$112:$C$112</definedName>
    <definedName name="ex_invalide_H_P">'[5]Macro1'!$B$87:$C$87</definedName>
    <definedName name="FEA">'[2]Macro1'!#REF!</definedName>
    <definedName name="FEB">'[2]Macro1'!#REF!</definedName>
    <definedName name="gain_surcote_FP_1">'[3]Macro1'!#REF!</definedName>
    <definedName name="gain_surcote_FP_2">'[3]Macro1'!#REF!</definedName>
    <definedName name="GRAPHIQUE_2">'[2]Macro1'!$C$10</definedName>
    <definedName name="GRAPHIQUE_2_Fem">'[5]Macro1'!$C$156</definedName>
    <definedName name="GRAPHIQUE_2_Hom">'[5]Macro1'!$C$71</definedName>
    <definedName name="GRAPHIQUE_3">'[1]Macro1'!$C$10</definedName>
    <definedName name="GRAPHIQUE_3_Fem">'[4]Macro1'!$C$140</definedName>
    <definedName name="GRAPHIQUE_3_Hom">'[4]Macro1'!$C$75</definedName>
    <definedName name="handicap">'[2]Macro1'!$B$32:$C$32</definedName>
    <definedName name="handicap_F_M">'[5]Macro1'!$B$203:$C$203</definedName>
    <definedName name="handicap_F_P">'[5]Macro1'!$B$178:$C$178</definedName>
    <definedName name="handicap_H_M">'[5]Macro1'!$B$118:$C$118</definedName>
    <definedName name="handicap_H_P">'[5]Macro1'!$B$93:$C$93</definedName>
    <definedName name="inaptitude">'[2]Macro1'!$B$29:$C$29</definedName>
    <definedName name="inaptitude_F_M">'[5]Macro1'!$B$200:$C$200</definedName>
    <definedName name="inaptitude_F_P">'[5]Macro1'!$B$175:$C$175</definedName>
    <definedName name="inaptitude_H_M">'[5]Macro1'!$B$115:$C$115</definedName>
    <definedName name="inaptitude_H_P">'[5]Macro1'!$B$90:$C$90</definedName>
    <definedName name="moins_de_50">'[1]Macro1'!$B$23:$C$23</definedName>
    <definedName name="moins_de_50_F">'[4]Macro1'!$B$153:$C$153</definedName>
    <definedName name="moins_de_50_H">'[4]Macro1'!$B$88:$C$88</definedName>
    <definedName name="moins_de_55">'[1]Macro1'!$B$26:$C$26</definedName>
    <definedName name="moins_de_55_F">'[4]Macro1'!$B$156:$C$156</definedName>
    <definedName name="moins_de_55_H">'[4]Macro1'!$B$91:$C$91</definedName>
    <definedName name="montant">'[2]Macro1'!#REF!</definedName>
    <definedName name="montantE">'[2]Macro1'!#REF!</definedName>
    <definedName name="montantE2005">'[2]Macro1'!#REF!</definedName>
    <definedName name="montantE2005B">#REF!</definedName>
    <definedName name="montantE2006">'[2]Macro1'!#REF!</definedName>
    <definedName name="montantE2006B">#REF!</definedName>
    <definedName name="montantF">'[2]Macro1'!#REF!</definedName>
    <definedName name="montantF2005">'[2]Macro1'!#REF!</definedName>
    <definedName name="montantF2005B">#REF!</definedName>
    <definedName name="montantF2006">'[2]Macro1'!#REF!</definedName>
    <definedName name="montantF2006B">#REF!</definedName>
    <definedName name="montantH">'[2]Macro1'!#REF!</definedName>
    <definedName name="montantH2005">'[2]Macro1'!#REF!</definedName>
    <definedName name="montantH2005B">#REF!</definedName>
    <definedName name="montantH2006">'[2]Macro1'!#REF!</definedName>
    <definedName name="montantH2006B">#REF!</definedName>
    <definedName name="surcote">'[2]Macro1'!$B$41:$C$41</definedName>
    <definedName name="surcote_F_M">'[5]Macro1'!$B$212:$C$212</definedName>
    <definedName name="surcote_F_P">'[5]Macro1'!$B$187:$C$187</definedName>
    <definedName name="surcote_H_M">'[5]Macro1'!$B$127:$C$127</definedName>
    <definedName name="surcote_H_P">'[5]Macro1'!$B$102:$C$102</definedName>
    <definedName name="TEST_RECUPERATION">'[2]Macro1'!#REF!</definedName>
    <definedName name="TEST_RECUPERATION_2">'[2]Macro1'!$C$10</definedName>
    <definedName name="valeur">'[2]Macro1'!#REF!</definedName>
  </definedNames>
  <calcPr fullCalcOnLoad="1"/>
</workbook>
</file>

<file path=xl/sharedStrings.xml><?xml version="1.0" encoding="utf-8"?>
<sst xmlns="http://schemas.openxmlformats.org/spreadsheetml/2006/main" count="135" uniqueCount="74">
  <si>
    <t>CNAV</t>
  </si>
  <si>
    <t>RSI commerçants</t>
  </si>
  <si>
    <t>RSI artisans</t>
  </si>
  <si>
    <t>MSA salariés</t>
  </si>
  <si>
    <t>MSA exploitants</t>
  </si>
  <si>
    <t>Fonction publique d'État civile</t>
  </si>
  <si>
    <t>CNRACL</t>
  </si>
  <si>
    <t>Ensemble</t>
  </si>
  <si>
    <t>Départs pour ancienneté (sédentaires)</t>
  </si>
  <si>
    <t>Départs anticipés pour handicap</t>
  </si>
  <si>
    <t>Départs pour ancienneté (actifs)</t>
  </si>
  <si>
    <t>Départs pour tierce personne</t>
  </si>
  <si>
    <t>1-9 trimestres</t>
  </si>
  <si>
    <t>10-19 trimestres</t>
  </si>
  <si>
    <t>20 trimestres</t>
  </si>
  <si>
    <t>Hommes</t>
  </si>
  <si>
    <t>Femmes</t>
  </si>
  <si>
    <t>Départs anticipés pour carrières longues</t>
  </si>
  <si>
    <t>Départs pour invalidité</t>
  </si>
  <si>
    <t>Ventilation des effectifs selon le nombre de trimestres de décote (en %)</t>
  </si>
  <si>
    <t>Départs avec décote</t>
  </si>
  <si>
    <t>Départs sans décote</t>
  </si>
  <si>
    <t>MSA non-salariés</t>
  </si>
  <si>
    <t>Nombre de trimestres de décote dans le régime de base principal</t>
  </si>
  <si>
    <t>Nombre de trimestres de décote tous régimes</t>
  </si>
  <si>
    <t>CRPCEN</t>
  </si>
  <si>
    <t>SNCF</t>
  </si>
  <si>
    <t>RATP</t>
  </si>
  <si>
    <t>CNIEG</t>
  </si>
  <si>
    <t xml:space="preserve"> </t>
  </si>
  <si>
    <t>Graphique 2 • Répartition des nouveaux pensionnés en 2012 concernés par la décote selon le nombre de trimestres de décote à la liquidation.</t>
  </si>
  <si>
    <t>Tableau 2 • Les trimestres de décote pour les nouveaux pensionnés en 2012</t>
  </si>
  <si>
    <t>Nouveaux pensionnés concernés par la décote (en %)</t>
  </si>
  <si>
    <t>En %</t>
  </si>
  <si>
    <t>Tableau 1 • Nouveaux pensionnés concernés par la décote en 2012 dans les régimes de base du privé</t>
  </si>
  <si>
    <t xml:space="preserve">  En %</t>
  </si>
  <si>
    <r>
      <t>Invalides ayant liquidé avant l</t>
    </r>
    <r>
      <rPr>
        <sz val="8"/>
        <color indexed="10"/>
        <rFont val="Calibri"/>
        <family val="2"/>
      </rPr>
      <t>’</t>
    </r>
    <r>
      <rPr>
        <sz val="8"/>
        <rFont val="Arial"/>
        <family val="2"/>
      </rPr>
      <t>année, et atteignant l</t>
    </r>
    <r>
      <rPr>
        <sz val="8"/>
        <rFont val="Calibri"/>
        <family val="2"/>
      </rPr>
      <t>’</t>
    </r>
    <r>
      <rPr>
        <sz val="8"/>
        <rFont val="Arial"/>
        <family val="2"/>
      </rPr>
      <t>âge de liquidation au cours de l</t>
    </r>
    <r>
      <rPr>
        <sz val="8"/>
        <rFont val="Calibri"/>
        <family val="2"/>
      </rPr>
      <t>’</t>
    </r>
    <r>
      <rPr>
        <sz val="8"/>
        <rFont val="Arial"/>
        <family val="2"/>
      </rPr>
      <t>année</t>
    </r>
  </si>
  <si>
    <t>Hommes résidant à l'étranger</t>
  </si>
  <si>
    <t>Fonction publique d’État civile</t>
  </si>
  <si>
    <t xml:space="preserve">1. La catégorie « départ normal » comprend les départs sans décote du fait de la validation de la durée d’assurance requise et également </t>
  </si>
  <si>
    <t xml:space="preserve">les départs à l’âge d’annulation de la décote (ou après). </t>
  </si>
  <si>
    <t>Champ • Nouveaux pensionnés de 2012, vivant au 31 décembre.</t>
  </si>
  <si>
    <t>Sources • Enquête annuelle auprès des caisses de retraite 2012 de la DREES.</t>
  </si>
  <si>
    <t>après l’âge légal de départ à la retraite des sédentaires (60 ans pour les personnes nées avant le 01/07/1951, jusqu’à 60 ans et 9 mois pour celles nées en 1952) et les titulaires d’une pension d’invalidité atteignant cet âge légal, mais excluent les personnes liquidant une pension d’invalidité à un âge inférieur.</t>
  </si>
  <si>
    <t>Champ • Nouveaux pensionnés, vivant au 31 décembre.</t>
  </si>
  <si>
    <t>Sources • Enquête annuelle auprès des caisses de retraite 2012 de la DREES.</t>
  </si>
  <si>
    <t>ces derniers incluent les personnes liquidant une pension d’invalidité après l’âge légal de départ à la retraite des sédentaires (60 ans pour les personnes nées avant le 01/07/1951,</t>
  </si>
  <si>
    <t xml:space="preserve"> jusqu’à 60 ans et 9 mois pour celles nées en 1952) et les titulaires d’une pension d’invalidité atteignant cet âge légal, mais excluent les personnes liquidant une pension d’invalidité à un âge inférieur.</t>
  </si>
  <si>
    <t>Note • La répartition des effectifs de nouveaux pensionnés en 2012 concernés par la décote selon le nombre de trimestres de décote à la liquidation est très proche de celle de la CNAV pour les régimes alignés. Pour la CNRACL, la répartition est similaire à celle de la fonction publique d’État civile.</t>
  </si>
  <si>
    <t>Sources • EIR 2008 de la DREES.</t>
  </si>
  <si>
    <t xml:space="preserve">Champ • Retraités nés en 1942 ayant au moins un droit direct dans un régime de base, vivant au 31 décembre 2008. Pour les polypensionnés, le nombre de trimestres de décote dans </t>
  </si>
  <si>
    <t xml:space="preserve">un régime secondaire peut être plus élevé que dans le régime principal. La décote concerne ici les retraités du secteur privé. En effet, la fonction publique et les régimes spéciaux n’appliquaient </t>
  </si>
  <si>
    <t>pas de décote pour les pensions liquidées par la génération née en 1942. Les trimestres de décote comptés ici minorent tous la pension.</t>
  </si>
  <si>
    <t>Sources • Enquêtes annuelles auprès des caisses de retraite 2007-2012 de la DREES.</t>
  </si>
  <si>
    <t>Graphique 1 • Proportion de nouveaux pensionnés concernés par la décote dans les régimes de base du secteur privé (en % )</t>
  </si>
  <si>
    <t>Carrières longues</t>
  </si>
  <si>
    <t>Ex-invalide</t>
  </si>
  <si>
    <t>Inaptitude</t>
  </si>
  <si>
    <t>Handicap</t>
  </si>
  <si>
    <r>
      <t>Départ normal</t>
    </r>
    <r>
      <rPr>
        <vertAlign val="superscript"/>
        <sz val="8"/>
        <rFont val="Arial"/>
        <family val="2"/>
      </rPr>
      <t>1</t>
    </r>
  </si>
  <si>
    <t xml:space="preserve">Nombre moyen de trimestres de décote </t>
  </si>
  <si>
    <r>
      <t>Note • Afin d’assurer une bonne comparabilité entre régimes, une convention est appliquée pour la définition des nouveaux retraités (</t>
    </r>
    <r>
      <rPr>
        <i/>
        <sz val="8"/>
        <rFont val="Arial"/>
        <family val="2"/>
      </rPr>
      <t>cf.</t>
    </r>
    <r>
      <rPr>
        <sz val="8"/>
        <rFont val="Arial"/>
        <family val="2"/>
      </rPr>
      <t xml:space="preserve"> fiche 1) dans les régimes de la fonction publique et les régime spéciaux : ces derniers incluent les personnes liquidant une pension d’invalidité </t>
    </r>
  </si>
  <si>
    <t>Circonstances du départ</t>
  </si>
  <si>
    <r>
      <t>Note • Afin d’assurer une bonne comparabilité entre régimes, une convention est appliquée pour la définition des nouveaux retraités (</t>
    </r>
    <r>
      <rPr>
        <i/>
        <sz val="8"/>
        <rFont val="Arial"/>
        <family val="2"/>
      </rPr>
      <t>cf.</t>
    </r>
    <r>
      <rPr>
        <sz val="8"/>
        <rFont val="Arial"/>
        <family val="2"/>
      </rPr>
      <t xml:space="preserve"> fiche 1) dans les régimes de la fonction publique et les régime spéciaux :</t>
    </r>
  </si>
  <si>
    <t>Tableau 3 • Nouveaux pensionnés concernés par la décote en 2012 dans la fonction publique d'État civile</t>
  </si>
  <si>
    <t>Graphique 3 • Répartition de la part du nombre de retraités de la génération 1942 selon le nombre de trimestres de décote tous régimes et dans leur régime de base principal</t>
  </si>
  <si>
    <t>Graphique 4 • Répartition des retraités de la génération 1942 vis-à-vis de la décote dans leur régime de base principal</t>
  </si>
  <si>
    <t>Note • La catégorie « décote non applicable » correspond aux personnes dont le régime principal est un régime de la fonction publique ou un régime spécial. Ces régimes n’appliquaient pas, en effet, de décote pour les pensions liquidées par la génération née en 1942.</t>
  </si>
  <si>
    <t>Champ • Retraités nés en 1942 ayant au moins un droit direct dans un régime de base, vivant au 31 décembre 2008. Le nombre de trimestres de décote est celui du régime où la durée d’assurance est la plus élevée, pour les polypensionnés.</t>
  </si>
  <si>
    <t>Données graphique 1</t>
  </si>
  <si>
    <t>Données graphique 2</t>
  </si>
  <si>
    <t>Hommes résidant en France</t>
  </si>
  <si>
    <t>Femmes résidant à l’étranger</t>
  </si>
  <si>
    <t>Femmes résidant en France</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</si>
</sst>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 _€_ ;_ * \(#,##0\)\ _€_ ;_ * &quot;-&quot;_)\ _€_ ;_ @_ "/>
    <numFmt numFmtId="170" formatCode="_ * #,##0.00_)\ &quot;€&quot;_ ;_ * \(#,##0.00\)\ &quot;€&quot;_ ;_ * &quot;-&quot;??_)\ &quot;€&quot;_ ;_ @_ "/>
    <numFmt numFmtId="171" formatCode="_ * #,##0.00_)\ _€_ ;_ * \(#,##0.00\)\ _€_ ;_ * &quot;-&quot;??_)\ _€_ ;_ @_ "/>
    <numFmt numFmtId="172" formatCode="&quot;Vrai&quot;;&quot;Vrai&quot;;&quot;Faux&quot;"/>
    <numFmt numFmtId="173" formatCode="&quot;Actif&quot;;&quot;Actif&quot;;&quot;Inactif&quot;"/>
    <numFmt numFmtId="174" formatCode="0.0%"/>
    <numFmt numFmtId="175" formatCode="0.000"/>
    <numFmt numFmtId="176" formatCode="0.0000000"/>
    <numFmt numFmtId="177" formatCode="0.000000"/>
    <numFmt numFmtId="178" formatCode="0.00000"/>
    <numFmt numFmtId="179" formatCode="0.0000"/>
    <numFmt numFmtId="180" formatCode="0.0"/>
    <numFmt numFmtId="181" formatCode="#,##0.0"/>
    <numFmt numFmtId="182" formatCode="#,##0\ &quot;€&quot;"/>
    <numFmt numFmtId="183" formatCode="_-* #,##0\ _€_-;\-* #,##0\ _€_-;_-* &quot;-&quot;??\ _€_-;_-@_-"/>
    <numFmt numFmtId="184" formatCode="_-* #,##0.0\ _€_-;\-* #,##0.0\ _€_-;_-* &quot;-&quot;??\ _€_-;_-@_-"/>
    <numFmt numFmtId="185" formatCode="_-* #,##0.0\ &quot;€&quot;_-;\-* #,##0.0\ &quot;€&quot;_-;_-* &quot;-&quot;??\ &quot;€&quot;_-;_-@_-"/>
    <numFmt numFmtId="186" formatCode="_-* #,##0\ &quot;€&quot;_-;\-* #,##0\ &quot;€&quot;_-;_-* &quot;-&quot;??\ &quot;€&quot;_-;_-@_-"/>
    <numFmt numFmtId="187" formatCode="0.000%"/>
    <numFmt numFmtId="188" formatCode="mmm\-yyyy"/>
    <numFmt numFmtId="189" formatCode="0.0000%"/>
    <numFmt numFmtId="190" formatCode="0.00000%"/>
    <numFmt numFmtId="191" formatCode="0.000000%"/>
    <numFmt numFmtId="192" formatCode="0.00000000"/>
    <numFmt numFmtId="193" formatCode="[$€-2]\ #,##0.00_);[Red]\([$€-2]\ #,##0.00\)"/>
  </numFmts>
  <fonts count="48">
    <font>
      <sz val="10"/>
      <name val="Arial"/>
      <family val="0"/>
    </font>
    <font>
      <sz val="8"/>
      <name val="Arial"/>
      <family val="2"/>
    </font>
    <font>
      <u val="single"/>
      <sz val="10"/>
      <color indexed="12"/>
      <name val="Arial"/>
      <family val="2"/>
    </font>
    <font>
      <u val="single"/>
      <sz val="10"/>
      <color indexed="36"/>
      <name val="Arial"/>
      <family val="2"/>
    </font>
    <font>
      <b/>
      <sz val="8"/>
      <name val="Arial"/>
      <family val="2"/>
    </font>
    <font>
      <sz val="9"/>
      <name val="Arial"/>
      <family val="2"/>
    </font>
    <font>
      <b/>
      <sz val="8"/>
      <color indexed="8"/>
      <name val="Arial"/>
      <family val="2"/>
    </font>
    <font>
      <i/>
      <sz val="8"/>
      <name val="Arial"/>
      <family val="2"/>
    </font>
    <font>
      <sz val="8"/>
      <name val="Calibri"/>
      <family val="2"/>
    </font>
    <font>
      <sz val="8"/>
      <color indexed="10"/>
      <name val="Calibri"/>
      <family val="2"/>
    </font>
    <font>
      <vertAlign val="superscript"/>
      <sz val="8"/>
      <name val="Arial"/>
      <family val="2"/>
    </font>
    <font>
      <b/>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14"/>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10"/>
      <color indexed="10"/>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hair"/>
      <right style="hair"/>
      <top style="hair"/>
      <bottom>
        <color indexed="63"/>
      </bottom>
    </border>
    <border>
      <left style="hair"/>
      <right style="hair"/>
      <top>
        <color indexed="63"/>
      </top>
      <bottom>
        <color indexed="63"/>
      </bottom>
    </border>
    <border>
      <left>
        <color indexed="63"/>
      </left>
      <right>
        <color indexed="63"/>
      </right>
      <top style="hair"/>
      <bottom>
        <color indexed="63"/>
      </bottom>
    </border>
    <border>
      <left>
        <color indexed="63"/>
      </left>
      <right>
        <color indexed="63"/>
      </right>
      <top>
        <color indexed="63"/>
      </top>
      <bottom style="hair"/>
    </border>
    <border>
      <left>
        <color indexed="63"/>
      </left>
      <right style="hair"/>
      <top>
        <color indexed="63"/>
      </top>
      <bottom style="hair"/>
    </border>
    <border>
      <left>
        <color indexed="63"/>
      </left>
      <right style="hair"/>
      <top style="hair"/>
      <bottom>
        <color indexed="63"/>
      </bottom>
    </border>
    <border>
      <left>
        <color indexed="63"/>
      </left>
      <right style="hair"/>
      <top>
        <color indexed="63"/>
      </top>
      <bottom>
        <color indexed="63"/>
      </bottom>
    </border>
    <border>
      <left style="hair"/>
      <right style="hair"/>
      <top style="hair"/>
      <bottom style="hair"/>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hair"/>
      <right>
        <color indexed="63"/>
      </right>
      <top style="hair"/>
      <bottom style="thin"/>
    </border>
    <border>
      <left style="hair"/>
      <right>
        <color indexed="63"/>
      </right>
      <top style="thin"/>
      <bottom style="thin"/>
    </border>
    <border>
      <left style="hair"/>
      <right>
        <color indexed="63"/>
      </right>
      <top style="thin"/>
      <bottom>
        <color indexed="63"/>
      </bottom>
    </border>
    <border>
      <left style="hair"/>
      <right>
        <color indexed="63"/>
      </right>
      <top style="thin"/>
      <bottom style="hair"/>
    </border>
    <border>
      <left style="hair"/>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0" borderId="2" applyNumberFormat="0" applyFill="0" applyAlignment="0" applyProtection="0"/>
    <xf numFmtId="0" fontId="0" fillId="27" borderId="3" applyNumberFormat="0" applyFont="0" applyAlignment="0" applyProtection="0"/>
    <xf numFmtId="0" fontId="35" fillId="28" borderId="1" applyNumberFormat="0" applyAlignment="0" applyProtection="0"/>
    <xf numFmtId="44" fontId="0" fillId="0" borderId="0" applyFont="0" applyFill="0" applyBorder="0" applyAlignment="0" applyProtection="0"/>
    <xf numFmtId="0" fontId="36" fillId="29"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0" borderId="0" applyNumberFormat="0" applyBorder="0" applyAlignment="0" applyProtection="0"/>
    <xf numFmtId="9" fontId="0" fillId="0" borderId="0" applyFont="0" applyFill="0" applyBorder="0" applyAlignment="0" applyProtection="0"/>
    <xf numFmtId="0" fontId="38" fillId="31" borderId="0" applyNumberFormat="0" applyBorder="0" applyAlignment="0" applyProtection="0"/>
    <xf numFmtId="0" fontId="39" fillId="26" borderId="4"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2" borderId="9" applyNumberFormat="0" applyAlignment="0" applyProtection="0"/>
  </cellStyleXfs>
  <cellXfs count="129">
    <xf numFmtId="0" fontId="0" fillId="0" borderId="0" xfId="0" applyAlignment="1">
      <alignment/>
    </xf>
    <xf numFmtId="0" fontId="4" fillId="33" borderId="0" xfId="0" applyFont="1" applyFill="1" applyAlignment="1">
      <alignment/>
    </xf>
    <xf numFmtId="0" fontId="1" fillId="0" borderId="0" xfId="0" applyFont="1" applyAlignment="1">
      <alignment/>
    </xf>
    <xf numFmtId="0" fontId="4" fillId="33" borderId="10" xfId="0" applyFont="1" applyFill="1" applyBorder="1" applyAlignment="1">
      <alignment horizontal="center" vertical="center" wrapText="1"/>
    </xf>
    <xf numFmtId="0" fontId="4" fillId="0" borderId="0" xfId="0" applyFont="1" applyAlignment="1">
      <alignment/>
    </xf>
    <xf numFmtId="180" fontId="1" fillId="0" borderId="0" xfId="0" applyNumberFormat="1" applyFont="1" applyAlignment="1">
      <alignment/>
    </xf>
    <xf numFmtId="0" fontId="4" fillId="33" borderId="0" xfId="0" applyFont="1" applyFill="1" applyBorder="1" applyAlignment="1">
      <alignment horizontal="center" vertical="center" wrapText="1"/>
    </xf>
    <xf numFmtId="180" fontId="4" fillId="33" borderId="0" xfId="53" applyNumberFormat="1" applyFont="1" applyFill="1" applyBorder="1" applyAlignment="1">
      <alignment horizontal="right"/>
    </xf>
    <xf numFmtId="180" fontId="4" fillId="0" borderId="0" xfId="0" applyNumberFormat="1" applyFont="1" applyAlignment="1">
      <alignment/>
    </xf>
    <xf numFmtId="0" fontId="1" fillId="0" borderId="11" xfId="0" applyFont="1" applyBorder="1" applyAlignment="1">
      <alignment/>
    </xf>
    <xf numFmtId="0" fontId="1" fillId="0" borderId="12" xfId="0" applyFont="1" applyBorder="1" applyAlignment="1">
      <alignment/>
    </xf>
    <xf numFmtId="180" fontId="1" fillId="0" borderId="13" xfId="0" applyNumberFormat="1" applyFont="1" applyBorder="1" applyAlignment="1">
      <alignment/>
    </xf>
    <xf numFmtId="1" fontId="1" fillId="0" borderId="0" xfId="0" applyNumberFormat="1" applyFont="1" applyAlignment="1">
      <alignment/>
    </xf>
    <xf numFmtId="180" fontId="1" fillId="0" borderId="14" xfId="0" applyNumberFormat="1" applyFont="1" applyBorder="1" applyAlignment="1">
      <alignment/>
    </xf>
    <xf numFmtId="0" fontId="1" fillId="0" borderId="0" xfId="0" applyFont="1" applyBorder="1" applyAlignment="1">
      <alignment horizontal="left" vertical="center"/>
    </xf>
    <xf numFmtId="180" fontId="1" fillId="0" borderId="0" xfId="0" applyNumberFormat="1" applyFont="1" applyBorder="1" applyAlignment="1">
      <alignment/>
    </xf>
    <xf numFmtId="1" fontId="1" fillId="0" borderId="0" xfId="0" applyNumberFormat="1" applyFont="1" applyBorder="1" applyAlignment="1">
      <alignment/>
    </xf>
    <xf numFmtId="0" fontId="1" fillId="0" borderId="13" xfId="0" applyFont="1" applyBorder="1" applyAlignment="1">
      <alignment/>
    </xf>
    <xf numFmtId="0" fontId="1" fillId="0" borderId="13" xfId="0" applyFont="1" applyBorder="1" applyAlignment="1">
      <alignment horizontal="center" wrapText="1"/>
    </xf>
    <xf numFmtId="180" fontId="1" fillId="0" borderId="15" xfId="0" applyNumberFormat="1" applyFont="1" applyBorder="1" applyAlignment="1">
      <alignment/>
    </xf>
    <xf numFmtId="0" fontId="1" fillId="0" borderId="14" xfId="0" applyFont="1" applyBorder="1" applyAlignment="1">
      <alignment/>
    </xf>
    <xf numFmtId="0" fontId="4" fillId="0" borderId="10" xfId="0" applyFont="1" applyBorder="1" applyAlignment="1">
      <alignment/>
    </xf>
    <xf numFmtId="180" fontId="4" fillId="0" borderId="16" xfId="0" applyNumberFormat="1" applyFont="1" applyBorder="1" applyAlignment="1">
      <alignment/>
    </xf>
    <xf numFmtId="180" fontId="4" fillId="0" borderId="10" xfId="0" applyNumberFormat="1" applyFont="1" applyBorder="1" applyAlignment="1">
      <alignment/>
    </xf>
    <xf numFmtId="0" fontId="1" fillId="0" borderId="0" xfId="0" applyFont="1" applyBorder="1" applyAlignment="1">
      <alignment vertical="center" wrapText="1"/>
    </xf>
    <xf numFmtId="0" fontId="4" fillId="0" borderId="0" xfId="0" applyFont="1" applyBorder="1" applyAlignment="1">
      <alignment/>
    </xf>
    <xf numFmtId="180" fontId="4" fillId="0" borderId="0" xfId="0" applyNumberFormat="1" applyFont="1" applyBorder="1" applyAlignment="1">
      <alignment/>
    </xf>
    <xf numFmtId="0" fontId="1" fillId="0" borderId="0" xfId="0" applyFont="1" applyBorder="1" applyAlignment="1">
      <alignment/>
    </xf>
    <xf numFmtId="174" fontId="1" fillId="0" borderId="0" xfId="0" applyNumberFormat="1" applyFont="1" applyBorder="1" applyAlignment="1">
      <alignment/>
    </xf>
    <xf numFmtId="174" fontId="1" fillId="0" borderId="0" xfId="0" applyNumberFormat="1" applyFont="1" applyAlignment="1">
      <alignment/>
    </xf>
    <xf numFmtId="2" fontId="1" fillId="0" borderId="0" xfId="0" applyNumberFormat="1" applyFont="1" applyBorder="1" applyAlignment="1">
      <alignment/>
    </xf>
    <xf numFmtId="175" fontId="1" fillId="0" borderId="0" xfId="0" applyNumberFormat="1" applyFont="1" applyBorder="1" applyAlignment="1">
      <alignment/>
    </xf>
    <xf numFmtId="175" fontId="1" fillId="0" borderId="0" xfId="0" applyNumberFormat="1" applyFont="1" applyAlignment="1">
      <alignment/>
    </xf>
    <xf numFmtId="0" fontId="5" fillId="0" borderId="0" xfId="0" applyFont="1" applyAlignment="1">
      <alignment/>
    </xf>
    <xf numFmtId="0" fontId="1" fillId="33" borderId="14" xfId="0" applyFont="1" applyFill="1" applyBorder="1" applyAlignment="1">
      <alignment/>
    </xf>
    <xf numFmtId="0" fontId="1" fillId="33" borderId="14" xfId="0" applyFont="1" applyFill="1" applyBorder="1" applyAlignment="1">
      <alignment horizontal="left"/>
    </xf>
    <xf numFmtId="0" fontId="1" fillId="33" borderId="10" xfId="0" applyFont="1" applyFill="1" applyBorder="1" applyAlignment="1">
      <alignment horizontal="left"/>
    </xf>
    <xf numFmtId="0" fontId="1" fillId="33" borderId="14" xfId="0" applyFont="1" applyFill="1" applyBorder="1" applyAlignment="1">
      <alignment horizontal="left" wrapText="1"/>
    </xf>
    <xf numFmtId="0" fontId="1" fillId="0" borderId="0" xfId="0" applyFont="1" applyAlignment="1">
      <alignment/>
    </xf>
    <xf numFmtId="180" fontId="1" fillId="0" borderId="14" xfId="0" applyNumberFormat="1" applyFont="1" applyBorder="1" applyAlignment="1">
      <alignment/>
    </xf>
    <xf numFmtId="1" fontId="1" fillId="0" borderId="14" xfId="0" applyNumberFormat="1" applyFont="1" applyBorder="1" applyAlignment="1">
      <alignment/>
    </xf>
    <xf numFmtId="0" fontId="1" fillId="0" borderId="13" xfId="0" applyFont="1" applyBorder="1" applyAlignment="1">
      <alignment horizontal="center"/>
    </xf>
    <xf numFmtId="180" fontId="1" fillId="0" borderId="13" xfId="0" applyNumberFormat="1" applyFont="1" applyBorder="1" applyAlignment="1">
      <alignment/>
    </xf>
    <xf numFmtId="1" fontId="1" fillId="0" borderId="13" xfId="0" applyNumberFormat="1" applyFont="1" applyBorder="1" applyAlignment="1">
      <alignment/>
    </xf>
    <xf numFmtId="0" fontId="1" fillId="0" borderId="14" xfId="0" applyNumberFormat="1" applyFont="1" applyBorder="1" applyAlignment="1">
      <alignment/>
    </xf>
    <xf numFmtId="180" fontId="1" fillId="0" borderId="10" xfId="0" applyNumberFormat="1" applyFont="1" applyBorder="1" applyAlignment="1">
      <alignment/>
    </xf>
    <xf numFmtId="0" fontId="1" fillId="0" borderId="10" xfId="0" applyNumberFormat="1" applyFont="1" applyBorder="1" applyAlignment="1">
      <alignment/>
    </xf>
    <xf numFmtId="0" fontId="1" fillId="0" borderId="0" xfId="0" applyFont="1" applyFill="1" applyAlignment="1">
      <alignment/>
    </xf>
    <xf numFmtId="180" fontId="1" fillId="34" borderId="14" xfId="0" applyNumberFormat="1" applyFont="1" applyFill="1" applyBorder="1" applyAlignment="1">
      <alignment/>
    </xf>
    <xf numFmtId="0" fontId="1" fillId="0" borderId="14" xfId="0" applyFont="1" applyBorder="1" applyAlignment="1">
      <alignment/>
    </xf>
    <xf numFmtId="0" fontId="1" fillId="0" borderId="14" xfId="0" applyFont="1" applyBorder="1" applyAlignment="1">
      <alignment wrapText="1"/>
    </xf>
    <xf numFmtId="0" fontId="47" fillId="0" borderId="0" xfId="0" applyFont="1" applyAlignment="1">
      <alignment/>
    </xf>
    <xf numFmtId="1" fontId="4" fillId="33" borderId="17" xfId="53" applyNumberFormat="1" applyFont="1" applyFill="1" applyBorder="1" applyAlignment="1">
      <alignment horizontal="right"/>
    </xf>
    <xf numFmtId="0" fontId="1" fillId="33" borderId="13" xfId="0" applyFont="1" applyFill="1" applyBorder="1" applyAlignment="1">
      <alignment/>
    </xf>
    <xf numFmtId="0" fontId="1" fillId="33" borderId="13" xfId="0" applyFont="1" applyFill="1" applyBorder="1" applyAlignment="1">
      <alignment horizontal="center" vertical="center" wrapText="1"/>
    </xf>
    <xf numFmtId="180" fontId="1" fillId="33" borderId="15" xfId="53" applyNumberFormat="1" applyFont="1" applyFill="1" applyBorder="1" applyAlignment="1">
      <alignment horizontal="right"/>
    </xf>
    <xf numFmtId="180" fontId="1" fillId="0" borderId="13" xfId="53" applyNumberFormat="1" applyFont="1" applyFill="1" applyBorder="1" applyAlignment="1">
      <alignment horizontal="right"/>
    </xf>
    <xf numFmtId="180" fontId="1" fillId="0" borderId="15" xfId="53" applyNumberFormat="1" applyFont="1" applyFill="1" applyBorder="1" applyAlignment="1">
      <alignment horizontal="right"/>
    </xf>
    <xf numFmtId="180" fontId="1" fillId="33" borderId="13" xfId="53" applyNumberFormat="1" applyFont="1" applyFill="1" applyBorder="1" applyAlignment="1">
      <alignment horizontal="right"/>
    </xf>
    <xf numFmtId="180" fontId="1" fillId="33" borderId="18" xfId="53" applyNumberFormat="1" applyFont="1" applyFill="1" applyBorder="1" applyAlignment="1">
      <alignment horizontal="right"/>
    </xf>
    <xf numFmtId="180" fontId="1" fillId="0" borderId="0" xfId="0" applyNumberFormat="1" applyFont="1" applyAlignment="1">
      <alignment/>
    </xf>
    <xf numFmtId="1" fontId="4" fillId="33" borderId="10" xfId="53" applyNumberFormat="1" applyFont="1" applyFill="1" applyBorder="1" applyAlignment="1">
      <alignment horizontal="right"/>
    </xf>
    <xf numFmtId="1" fontId="4" fillId="33" borderId="16" xfId="53" applyNumberFormat="1" applyFont="1" applyFill="1" applyBorder="1" applyAlignment="1">
      <alignment horizontal="right"/>
    </xf>
    <xf numFmtId="0" fontId="1" fillId="0" borderId="18" xfId="0" applyFont="1" applyBorder="1" applyAlignment="1">
      <alignment/>
    </xf>
    <xf numFmtId="0" fontId="1" fillId="0" borderId="17" xfId="0" applyFont="1" applyBorder="1" applyAlignment="1">
      <alignment/>
    </xf>
    <xf numFmtId="0" fontId="1" fillId="33" borderId="13" xfId="0" applyFont="1" applyFill="1" applyBorder="1" applyAlignment="1">
      <alignment horizontal="left"/>
    </xf>
    <xf numFmtId="0" fontId="1" fillId="34" borderId="0" xfId="0" applyFont="1" applyFill="1" applyAlignment="1">
      <alignment/>
    </xf>
    <xf numFmtId="0" fontId="1" fillId="0" borderId="0" xfId="0" applyFont="1" applyAlignment="1">
      <alignment horizontal="right"/>
    </xf>
    <xf numFmtId="0" fontId="4" fillId="33" borderId="15"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1" fillId="33" borderId="14" xfId="0" applyFont="1" applyFill="1" applyBorder="1" applyAlignment="1">
      <alignment horizontal="center" vertical="center" wrapText="1"/>
    </xf>
    <xf numFmtId="180" fontId="1" fillId="33" borderId="0" xfId="53" applyNumberFormat="1" applyFont="1" applyFill="1" applyBorder="1" applyAlignment="1">
      <alignment horizontal="right"/>
    </xf>
    <xf numFmtId="180" fontId="1" fillId="0" borderId="14" xfId="53" applyNumberFormat="1" applyFont="1" applyFill="1" applyBorder="1" applyAlignment="1">
      <alignment horizontal="right"/>
    </xf>
    <xf numFmtId="180" fontId="1" fillId="0" borderId="0" xfId="53" applyNumberFormat="1" applyFont="1" applyFill="1" applyBorder="1" applyAlignment="1">
      <alignment horizontal="right"/>
    </xf>
    <xf numFmtId="180" fontId="1" fillId="33" borderId="14" xfId="53" applyNumberFormat="1" applyFont="1" applyFill="1" applyBorder="1" applyAlignment="1">
      <alignment horizontal="right"/>
    </xf>
    <xf numFmtId="180" fontId="1" fillId="33" borderId="19" xfId="53" applyNumberFormat="1" applyFont="1" applyFill="1" applyBorder="1" applyAlignment="1">
      <alignment horizontal="right"/>
    </xf>
    <xf numFmtId="0" fontId="1" fillId="33" borderId="10" xfId="0" applyFont="1" applyFill="1" applyBorder="1" applyAlignment="1">
      <alignment horizontal="center" vertical="center" wrapText="1"/>
    </xf>
    <xf numFmtId="180" fontId="1" fillId="33" borderId="16" xfId="53" applyNumberFormat="1" applyFont="1" applyFill="1" applyBorder="1" applyAlignment="1">
      <alignment horizontal="right"/>
    </xf>
    <xf numFmtId="180" fontId="1" fillId="0" borderId="10" xfId="53" applyNumberFormat="1" applyFont="1" applyFill="1" applyBorder="1" applyAlignment="1">
      <alignment horizontal="right"/>
    </xf>
    <xf numFmtId="180" fontId="1" fillId="0" borderId="16" xfId="53" applyNumberFormat="1" applyFont="1" applyFill="1" applyBorder="1" applyAlignment="1">
      <alignment horizontal="right"/>
    </xf>
    <xf numFmtId="180" fontId="1" fillId="33" borderId="10" xfId="53" applyNumberFormat="1" applyFont="1" applyFill="1" applyBorder="1" applyAlignment="1">
      <alignment horizontal="right"/>
    </xf>
    <xf numFmtId="180" fontId="1" fillId="33" borderId="17" xfId="53" applyNumberFormat="1" applyFont="1" applyFill="1" applyBorder="1" applyAlignment="1">
      <alignment horizontal="right"/>
    </xf>
    <xf numFmtId="0" fontId="1" fillId="0" borderId="15" xfId="0" applyFont="1" applyBorder="1" applyAlignment="1">
      <alignment horizontal="center" wrapText="1"/>
    </xf>
    <xf numFmtId="0" fontId="1" fillId="0" borderId="13" xfId="0" applyFont="1" applyBorder="1" applyAlignment="1">
      <alignment/>
    </xf>
    <xf numFmtId="0" fontId="11" fillId="33" borderId="0" xfId="0" applyFont="1" applyFill="1" applyAlignment="1">
      <alignment/>
    </xf>
    <xf numFmtId="180" fontId="11" fillId="0" borderId="0" xfId="0" applyNumberFormat="1" applyFont="1" applyAlignment="1">
      <alignment/>
    </xf>
    <xf numFmtId="0" fontId="0" fillId="0" borderId="0" xfId="0" applyFont="1" applyAlignment="1">
      <alignment/>
    </xf>
    <xf numFmtId="0" fontId="11" fillId="0" borderId="0" xfId="0" applyFont="1" applyAlignment="1">
      <alignment/>
    </xf>
    <xf numFmtId="0" fontId="1" fillId="0" borderId="20" xfId="0" applyFont="1" applyBorder="1" applyAlignment="1">
      <alignment/>
    </xf>
    <xf numFmtId="0" fontId="1" fillId="0" borderId="20" xfId="0" applyFont="1" applyBorder="1" applyAlignment="1">
      <alignment wrapText="1"/>
    </xf>
    <xf numFmtId="1" fontId="1" fillId="0" borderId="0" xfId="0" applyNumberFormat="1" applyFont="1" applyAlignment="1">
      <alignment/>
    </xf>
    <xf numFmtId="0" fontId="1" fillId="0" borderId="0" xfId="0" applyFont="1" applyAlignment="1">
      <alignment horizontal="left" indent="1"/>
    </xf>
    <xf numFmtId="175" fontId="1" fillId="0" borderId="0" xfId="0" applyNumberFormat="1" applyFont="1" applyAlignment="1">
      <alignment/>
    </xf>
    <xf numFmtId="0" fontId="1" fillId="0" borderId="0" xfId="0" applyFont="1" applyAlignment="1">
      <alignment wrapText="1"/>
    </xf>
    <xf numFmtId="0" fontId="1" fillId="0" borderId="0" xfId="0" applyFont="1" applyAlignment="1">
      <alignment/>
    </xf>
    <xf numFmtId="0" fontId="6" fillId="0" borderId="0" xfId="0" applyFont="1" applyFill="1" applyBorder="1" applyAlignment="1">
      <alignment horizontal="center" vertical="top" wrapText="1"/>
    </xf>
    <xf numFmtId="1" fontId="1" fillId="0" borderId="20" xfId="0" applyNumberFormat="1" applyFont="1" applyFill="1" applyBorder="1" applyAlignment="1">
      <alignment/>
    </xf>
    <xf numFmtId="180" fontId="1" fillId="0" borderId="20" xfId="0" applyNumberFormat="1" applyFont="1" applyFill="1" applyBorder="1" applyAlignment="1">
      <alignment/>
    </xf>
    <xf numFmtId="0" fontId="1" fillId="0" borderId="21" xfId="0" applyFont="1" applyBorder="1" applyAlignment="1">
      <alignment/>
    </xf>
    <xf numFmtId="0" fontId="1" fillId="0" borderId="22" xfId="0" applyFont="1" applyBorder="1" applyAlignment="1">
      <alignment/>
    </xf>
    <xf numFmtId="0" fontId="11" fillId="0" borderId="0" xfId="0" applyFont="1" applyAlignment="1">
      <alignment/>
    </xf>
    <xf numFmtId="9" fontId="1" fillId="0" borderId="20" xfId="0" applyNumberFormat="1" applyFont="1" applyBorder="1" applyAlignment="1">
      <alignment/>
    </xf>
    <xf numFmtId="0" fontId="1" fillId="0" borderId="20" xfId="0" applyFont="1" applyBorder="1" applyAlignment="1">
      <alignment/>
    </xf>
    <xf numFmtId="0" fontId="1" fillId="0" borderId="20" xfId="0" applyFont="1" applyBorder="1" applyAlignment="1">
      <alignment horizontal="center" vertical="center" wrapText="1"/>
    </xf>
    <xf numFmtId="0" fontId="1" fillId="0" borderId="20" xfId="0" applyFont="1" applyBorder="1" applyAlignment="1">
      <alignment horizontal="center" vertical="center"/>
    </xf>
    <xf numFmtId="179" fontId="0" fillId="0" borderId="20" xfId="0" applyNumberFormat="1" applyBorder="1" applyAlignment="1">
      <alignment/>
    </xf>
    <xf numFmtId="0" fontId="0" fillId="0" borderId="20" xfId="0" applyNumberFormat="1" applyBorder="1" applyAlignment="1">
      <alignment/>
    </xf>
    <xf numFmtId="0" fontId="1" fillId="0" borderId="17" xfId="0" applyFont="1" applyBorder="1" applyAlignment="1">
      <alignment/>
    </xf>
    <xf numFmtId="0" fontId="1" fillId="0" borderId="20" xfId="0" applyFont="1" applyBorder="1" applyAlignment="1">
      <alignment horizontal="center" wrapText="1"/>
    </xf>
    <xf numFmtId="1" fontId="1" fillId="0" borderId="20" xfId="0" applyNumberFormat="1" applyFont="1" applyBorder="1" applyAlignment="1">
      <alignment/>
    </xf>
    <xf numFmtId="0" fontId="1" fillId="0" borderId="11"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3" xfId="0" applyFont="1" applyBorder="1" applyAlignment="1">
      <alignment horizontal="left" vertical="center"/>
    </xf>
    <xf numFmtId="0" fontId="1" fillId="0" borderId="24" xfId="0" applyFont="1" applyBorder="1" applyAlignment="1">
      <alignment horizontal="left" vertical="center"/>
    </xf>
    <xf numFmtId="0" fontId="1" fillId="0" borderId="25" xfId="0" applyFont="1" applyBorder="1" applyAlignment="1">
      <alignment horizontal="left" vertical="center"/>
    </xf>
    <xf numFmtId="0" fontId="1" fillId="0" borderId="26" xfId="0" applyFont="1" applyBorder="1" applyAlignment="1">
      <alignment horizontal="left" vertical="center"/>
    </xf>
    <xf numFmtId="0" fontId="1" fillId="0" borderId="27" xfId="0" applyFont="1" applyBorder="1" applyAlignment="1">
      <alignment horizontal="left" vertical="center"/>
    </xf>
    <xf numFmtId="180" fontId="1" fillId="0" borderId="13" xfId="0" applyNumberFormat="1" applyFont="1" applyBorder="1" applyAlignment="1">
      <alignment horizontal="center" vertical="center" wrapText="1"/>
    </xf>
    <xf numFmtId="180" fontId="1" fillId="0" borderId="14" xfId="0" applyNumberFormat="1" applyFont="1" applyBorder="1" applyAlignment="1">
      <alignment horizontal="center" vertical="center" wrapText="1"/>
    </xf>
    <xf numFmtId="180" fontId="1" fillId="0" borderId="14" xfId="0" applyNumberFormat="1" applyFont="1" applyBorder="1" applyAlignment="1">
      <alignment horizontal="center" vertical="center" wrapText="1"/>
    </xf>
    <xf numFmtId="0" fontId="1" fillId="0" borderId="27" xfId="0" applyFont="1" applyBorder="1" applyAlignment="1">
      <alignment vertical="center" wrapText="1"/>
    </xf>
    <xf numFmtId="0" fontId="1" fillId="0" borderId="24" xfId="0" applyFont="1" applyBorder="1" applyAlignment="1">
      <alignment vertical="center" wrapText="1"/>
    </xf>
    <xf numFmtId="0" fontId="1" fillId="0" borderId="25" xfId="0" applyFont="1" applyBorder="1" applyAlignment="1">
      <alignment vertical="center" wrapText="1"/>
    </xf>
    <xf numFmtId="0" fontId="1" fillId="0" borderId="26" xfId="0" applyFont="1" applyBorder="1" applyAlignment="1">
      <alignment vertical="center" wrapText="1"/>
    </xf>
    <xf numFmtId="0" fontId="1" fillId="0" borderId="23" xfId="0" applyFont="1" applyBorder="1" applyAlignment="1">
      <alignment vertical="center" wrapText="1"/>
    </xf>
    <xf numFmtId="0" fontId="1" fillId="0" borderId="0" xfId="0" applyFont="1" applyAlignment="1">
      <alignment horizontal="left" wrapText="1"/>
    </xf>
    <xf numFmtId="0" fontId="4" fillId="0" borderId="20" xfId="0" applyFont="1" applyFill="1" applyBorder="1" applyAlignment="1">
      <alignment horizontal="center" vertical="top" wrapText="1"/>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Hyperlink" xfId="46"/>
    <cellStyle name="Followed Hyperlink" xfId="47"/>
    <cellStyle name="Comma" xfId="48"/>
    <cellStyle name="Comma [0]" xfId="49"/>
    <cellStyle name="Currency" xfId="50"/>
    <cellStyle name="Currency [0]" xfId="51"/>
    <cellStyle name="Neutr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golberg\Mes%20documents\Publications\doc%20de%20travail\Etudes\86\Graphique%203%20ER%20retraites%20en%202007%20v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golberg\Mes%20documents\Publications\doc%20de%20travail\Etudes\86\Graphique%202%20ER%20retraites%20en%202007%20v1.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golberg\Mes%20documents\Publications\doc%20de%20travail\Etudes\86\Tableau%204%20ER%20retraites%20en%202007%20v1.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adeloffre\Mes%20documents\1-Travaux\ER%20retraites%20en%202007\Donn&#233;es%20caisses\2%20-%20Traitements%20donn&#233;es\Ventil&#233;s%20par%20sexe\Graphique%203%20ER%20retraites%20en%202007%20par%20sexe%20v1.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adeloffre\Mes%20documents\1-Travaux\ER%20retraites%20en%202007\Donn&#233;es%20caisses\2%20-%20Traitements%20donn&#233;es\Ventil&#233;s%20par%20sexe\Graphique%202%20ER%20retraites%20en%202007%20par%20sexe%20v1.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brulinphilippe\Desktop\March&#233;\ES\ES-Retraites\retraitesfichiers\pgm%20sas\tableaux_sa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ph 04"/>
      <sheetName val="Données"/>
      <sheetName val="Macro1"/>
    </sheetNames>
    <sheetDataSet>
      <sheetData sheetId="2">
        <row r="10">
          <cell r="C10" t="str">
            <v>GRAPHIQUE_3</v>
          </cell>
        </row>
        <row r="23">
          <cell r="C23">
            <v>1487</v>
          </cell>
        </row>
        <row r="26">
          <cell r="C26">
            <v>514</v>
          </cell>
        </row>
        <row r="29">
          <cell r="C29">
            <v>8347</v>
          </cell>
        </row>
        <row r="31">
          <cell r="C31">
            <v>13687</v>
          </cell>
        </row>
        <row r="34">
          <cell r="C34">
            <v>30037</v>
          </cell>
        </row>
        <row r="36">
          <cell r="C36">
            <v>15330</v>
          </cell>
        </row>
        <row r="39">
          <cell r="C39">
            <v>2180</v>
          </cell>
        </row>
        <row r="41">
          <cell r="C41">
            <v>1172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raph 02"/>
      <sheetName val="Données"/>
      <sheetName val="Macro1"/>
    </sheetNames>
    <sheetDataSet>
      <sheetData sheetId="2">
        <row r="10">
          <cell r="C10" t="str">
            <v>GRAPHIQUE_2</v>
          </cell>
        </row>
        <row r="23">
          <cell r="C23">
            <v>1585</v>
          </cell>
        </row>
        <row r="26">
          <cell r="C26">
            <v>0</v>
          </cell>
        </row>
        <row r="29">
          <cell r="C29">
            <v>6679</v>
          </cell>
        </row>
        <row r="32">
          <cell r="C32">
            <v>19</v>
          </cell>
        </row>
        <row r="35">
          <cell r="C35">
            <v>10921</v>
          </cell>
        </row>
        <row r="38">
          <cell r="C38">
            <v>16767</v>
          </cell>
        </row>
        <row r="41">
          <cell r="C41">
            <v>157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 4"/>
      <sheetName val="Données"/>
      <sheetName val="Macro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Graph 04 Ensemble"/>
      <sheetName val="Graph 04 Hommes"/>
      <sheetName val="Graph 04 Femmes"/>
      <sheetName val="Données Ensemble"/>
      <sheetName val="Données Hommes"/>
      <sheetName val="Données Femmes"/>
      <sheetName val="Macro1"/>
    </sheetNames>
    <sheetDataSet>
      <sheetData sheetId="6">
        <row r="75">
          <cell r="C75" t="str">
            <v>GRAPHIQUE_3_Hom</v>
          </cell>
        </row>
        <row r="88">
          <cell r="C88">
            <v>18</v>
          </cell>
        </row>
        <row r="91">
          <cell r="C91">
            <v>153</v>
          </cell>
        </row>
        <row r="94">
          <cell r="C94">
            <v>4828</v>
          </cell>
        </row>
        <row r="96">
          <cell r="C96">
            <v>7030</v>
          </cell>
        </row>
        <row r="99">
          <cell r="C99">
            <v>11836</v>
          </cell>
        </row>
        <row r="101">
          <cell r="C101">
            <v>7105</v>
          </cell>
        </row>
        <row r="104">
          <cell r="C104">
            <v>1154</v>
          </cell>
        </row>
        <row r="106">
          <cell r="C106">
            <v>801</v>
          </cell>
        </row>
        <row r="140">
          <cell r="C140" t="str">
            <v>GRAPHIQUE_3_Fem</v>
          </cell>
        </row>
        <row r="153">
          <cell r="C153">
            <v>1469</v>
          </cell>
        </row>
        <row r="156">
          <cell r="C156">
            <v>361</v>
          </cell>
        </row>
        <row r="159">
          <cell r="C159">
            <v>3519</v>
          </cell>
        </row>
        <row r="161">
          <cell r="C161">
            <v>6657</v>
          </cell>
        </row>
        <row r="164">
          <cell r="C164">
            <v>18201</v>
          </cell>
        </row>
        <row r="166">
          <cell r="C166">
            <v>8225</v>
          </cell>
        </row>
        <row r="169">
          <cell r="C169">
            <v>1026</v>
          </cell>
        </row>
        <row r="171">
          <cell r="C171">
            <v>371</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Graph 2 Ensemble"/>
      <sheetName val="Graph 2 Hommes"/>
      <sheetName val="Graph 2 Femmes"/>
      <sheetName val="Données Ensemble"/>
      <sheetName val="Données Hommes"/>
      <sheetName val="Données Femmes"/>
      <sheetName val="Macro1"/>
    </sheetNames>
    <sheetDataSet>
      <sheetData sheetId="6">
        <row r="71">
          <cell r="C71" t="str">
            <v>GRAPHIQUE_2_Hom</v>
          </cell>
        </row>
        <row r="84">
          <cell r="C84">
            <v>1161</v>
          </cell>
        </row>
        <row r="87">
          <cell r="C87">
            <v>0</v>
          </cell>
        </row>
        <row r="90">
          <cell r="C90">
            <v>5467</v>
          </cell>
        </row>
        <row r="93">
          <cell r="C93">
            <v>18</v>
          </cell>
        </row>
        <row r="96">
          <cell r="C96">
            <v>10323</v>
          </cell>
        </row>
        <row r="99">
          <cell r="C99">
            <v>13141</v>
          </cell>
        </row>
        <row r="102">
          <cell r="C102">
            <v>3050</v>
          </cell>
        </row>
        <row r="109">
          <cell r="C109">
            <v>6</v>
          </cell>
        </row>
        <row r="112">
          <cell r="C112">
            <v>0</v>
          </cell>
        </row>
        <row r="115">
          <cell r="C115">
            <v>68</v>
          </cell>
        </row>
        <row r="118">
          <cell r="C118">
            <v>1</v>
          </cell>
        </row>
        <row r="121">
          <cell r="C121">
            <v>9</v>
          </cell>
        </row>
        <row r="124">
          <cell r="C124">
            <v>78</v>
          </cell>
        </row>
        <row r="127">
          <cell r="C127">
            <v>34</v>
          </cell>
        </row>
        <row r="156">
          <cell r="C156" t="str">
            <v>GRAPHIQUE_2_Fem</v>
          </cell>
        </row>
        <row r="169">
          <cell r="C169">
            <v>412</v>
          </cell>
        </row>
        <row r="172">
          <cell r="C172">
            <v>0</v>
          </cell>
        </row>
        <row r="175">
          <cell r="C175">
            <v>1130</v>
          </cell>
        </row>
        <row r="178">
          <cell r="C178">
            <v>0</v>
          </cell>
        </row>
        <row r="181">
          <cell r="C181">
            <v>589</v>
          </cell>
        </row>
        <row r="184">
          <cell r="C184">
            <v>3479</v>
          </cell>
        </row>
        <row r="187">
          <cell r="C187">
            <v>347</v>
          </cell>
        </row>
        <row r="194">
          <cell r="C194">
            <v>6</v>
          </cell>
        </row>
        <row r="197">
          <cell r="C197">
            <v>0</v>
          </cell>
        </row>
        <row r="200">
          <cell r="C200">
            <v>14</v>
          </cell>
        </row>
        <row r="203">
          <cell r="C203">
            <v>0</v>
          </cell>
        </row>
        <row r="206">
          <cell r="C206">
            <v>0</v>
          </cell>
        </row>
        <row r="209">
          <cell r="C209">
            <v>69</v>
          </cell>
        </row>
        <row r="212">
          <cell r="C212">
            <v>6</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Feuil1"/>
      <sheetName val="t1_rg"/>
      <sheetName val="Feuil2"/>
      <sheetName val="t2_fp"/>
      <sheetName val="t3_rg"/>
      <sheetName val="Feuil3"/>
      <sheetName val="t4_rg"/>
      <sheetName val="Feuil6"/>
      <sheetName val="t4_rg2"/>
      <sheetName val="Feuil7"/>
      <sheetName val="t4_fpe"/>
      <sheetName val="Feuil4"/>
      <sheetName val="t4_fpe2"/>
      <sheetName val="g2_fp"/>
      <sheetName val="g2_rg"/>
      <sheetName val="Feuil5"/>
      <sheetName val="Feuil8"/>
      <sheetName val="t1_fp"/>
      <sheetName val="tab_g1"/>
      <sheetName val="tab_g2_fp"/>
      <sheetName val="tab_g2_rg"/>
    </sheetNames>
    <sheetDataSet>
      <sheetData sheetId="5">
        <row r="17">
          <cell r="C17">
            <v>100</v>
          </cell>
          <cell r="D17">
            <v>0</v>
          </cell>
          <cell r="E17">
            <v>0</v>
          </cell>
        </row>
      </sheetData>
    </sheetDataSet>
  </externalBook>
</externalLink>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G21"/>
  <sheetViews>
    <sheetView showGridLines="0" tabSelected="1" zoomScalePageLayoutView="0" workbookViewId="0" topLeftCell="A1">
      <selection activeCell="A1" sqref="A1"/>
    </sheetView>
  </sheetViews>
  <sheetFormatPr defaultColWidth="11.421875" defaultRowHeight="12.75"/>
  <cols>
    <col min="1" max="1" width="3.7109375" style="38" customWidth="1"/>
    <col min="2" max="2" width="21.8515625" style="38" customWidth="1"/>
    <col min="3" max="7" width="16.7109375" style="38" customWidth="1"/>
    <col min="8" max="8" width="11.421875" style="38" customWidth="1"/>
    <col min="9" max="9" width="12.421875" style="38" bestFit="1" customWidth="1"/>
    <col min="10" max="16384" width="11.421875" style="38" customWidth="1"/>
  </cols>
  <sheetData>
    <row r="2" ht="12.75">
      <c r="B2" s="85" t="s">
        <v>34</v>
      </c>
    </row>
    <row r="3" ht="11.25">
      <c r="B3" s="1"/>
    </row>
    <row r="4" spans="2:7" ht="11.25">
      <c r="B4" s="1"/>
      <c r="G4" s="67" t="s">
        <v>33</v>
      </c>
    </row>
    <row r="5" spans="2:7" ht="11.25">
      <c r="B5" s="53"/>
      <c r="C5" s="68" t="s">
        <v>0</v>
      </c>
      <c r="D5" s="69" t="s">
        <v>3</v>
      </c>
      <c r="E5" s="68" t="s">
        <v>22</v>
      </c>
      <c r="F5" s="69" t="s">
        <v>1</v>
      </c>
      <c r="G5" s="70" t="s">
        <v>2</v>
      </c>
    </row>
    <row r="6" spans="2:7" ht="11.25">
      <c r="B6" s="54" t="s">
        <v>20</v>
      </c>
      <c r="C6" s="55">
        <v>7.2</v>
      </c>
      <c r="D6" s="56">
        <v>2.7</v>
      </c>
      <c r="E6" s="57">
        <v>4.5</v>
      </c>
      <c r="F6" s="58">
        <v>8.2</v>
      </c>
      <c r="G6" s="59">
        <v>5.9</v>
      </c>
    </row>
    <row r="7" spans="2:7" ht="11.25">
      <c r="B7" s="54" t="s">
        <v>21</v>
      </c>
      <c r="C7" s="55"/>
      <c r="D7" s="56"/>
      <c r="E7" s="57"/>
      <c r="F7" s="58"/>
      <c r="G7" s="59"/>
    </row>
    <row r="8" spans="2:7" ht="11.25">
      <c r="B8" s="71" t="s">
        <v>59</v>
      </c>
      <c r="C8" s="72">
        <v>64.3</v>
      </c>
      <c r="D8" s="73">
        <v>64.6</v>
      </c>
      <c r="E8" s="74">
        <v>81.2</v>
      </c>
      <c r="F8" s="75">
        <v>68.2</v>
      </c>
      <c r="G8" s="76">
        <v>57.9</v>
      </c>
    </row>
    <row r="9" spans="2:7" ht="11.25">
      <c r="B9" s="71" t="s">
        <v>55</v>
      </c>
      <c r="C9" s="72">
        <v>15.5</v>
      </c>
      <c r="D9" s="73">
        <v>16.5</v>
      </c>
      <c r="E9" s="74">
        <v>7</v>
      </c>
      <c r="F9" s="75">
        <v>11.3</v>
      </c>
      <c r="G9" s="76">
        <v>21</v>
      </c>
    </row>
    <row r="10" spans="2:7" ht="11.25">
      <c r="B10" s="71" t="s">
        <v>56</v>
      </c>
      <c r="C10" s="72">
        <v>5.4</v>
      </c>
      <c r="D10" s="73">
        <v>2.1</v>
      </c>
      <c r="E10" s="74">
        <v>0.8</v>
      </c>
      <c r="F10" s="75">
        <v>0</v>
      </c>
      <c r="G10" s="76">
        <v>0</v>
      </c>
    </row>
    <row r="11" spans="2:7" ht="11.25">
      <c r="B11" s="71" t="s">
        <v>57</v>
      </c>
      <c r="C11" s="72">
        <v>7.1</v>
      </c>
      <c r="D11" s="73">
        <v>14.1</v>
      </c>
      <c r="E11" s="74">
        <v>6.5</v>
      </c>
      <c r="F11" s="75">
        <v>12.2</v>
      </c>
      <c r="G11" s="76">
        <v>14.7</v>
      </c>
    </row>
    <row r="12" spans="2:7" ht="11.25">
      <c r="B12" s="77" t="s">
        <v>58</v>
      </c>
      <c r="C12" s="78">
        <v>0.5</v>
      </c>
      <c r="D12" s="79">
        <v>0</v>
      </c>
      <c r="E12" s="80">
        <v>0</v>
      </c>
      <c r="F12" s="81">
        <v>0.07261834520945853</v>
      </c>
      <c r="G12" s="82">
        <v>0.5</v>
      </c>
    </row>
    <row r="13" spans="2:7" ht="11.25">
      <c r="B13" s="3" t="s">
        <v>7</v>
      </c>
      <c r="C13" s="61">
        <v>100</v>
      </c>
      <c r="D13" s="61">
        <v>100</v>
      </c>
      <c r="E13" s="62">
        <v>100</v>
      </c>
      <c r="F13" s="61">
        <f>SUM(F6:F12)</f>
        <v>99.97261834520947</v>
      </c>
      <c r="G13" s="52">
        <f>SUM(G6:G12)</f>
        <v>100</v>
      </c>
    </row>
    <row r="14" spans="2:7" ht="11.25">
      <c r="B14" s="6"/>
      <c r="C14" s="7"/>
      <c r="D14" s="7"/>
      <c r="E14" s="7"/>
      <c r="F14" s="7"/>
      <c r="G14" s="7"/>
    </row>
    <row r="15" ht="11.25">
      <c r="B15" s="4"/>
    </row>
    <row r="16" ht="11.25">
      <c r="B16" s="4"/>
    </row>
    <row r="17" ht="11.25">
      <c r="B17" s="38" t="s">
        <v>39</v>
      </c>
    </row>
    <row r="18" spans="2:3" ht="11.25">
      <c r="B18" s="38" t="s">
        <v>40</v>
      </c>
      <c r="C18" s="60"/>
    </row>
    <row r="19" ht="11.25">
      <c r="B19" s="38" t="s">
        <v>41</v>
      </c>
    </row>
    <row r="20" spans="2:3" ht="11.25">
      <c r="B20" s="38" t="s">
        <v>42</v>
      </c>
      <c r="C20" s="60"/>
    </row>
    <row r="21" ht="11.25">
      <c r="B21" s="47"/>
    </row>
  </sheetData>
  <sheetProtection/>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J46"/>
  <sheetViews>
    <sheetView showGridLines="0" zoomScalePageLayoutView="0" workbookViewId="0" topLeftCell="A1">
      <selection activeCell="A1" sqref="A1"/>
    </sheetView>
  </sheetViews>
  <sheetFormatPr defaultColWidth="11.7109375" defaultRowHeight="12.75"/>
  <cols>
    <col min="1" max="1" width="3.7109375" style="2" customWidth="1"/>
    <col min="2" max="2" width="11.7109375" style="2" customWidth="1"/>
    <col min="3" max="3" width="11.7109375" style="38" customWidth="1"/>
    <col min="4" max="5" width="11.7109375" style="5" customWidth="1"/>
    <col min="6" max="16384" width="11.7109375" style="2" customWidth="1"/>
  </cols>
  <sheetData>
    <row r="2" spans="2:3" ht="12.75">
      <c r="B2" s="86" t="s">
        <v>31</v>
      </c>
      <c r="C2" s="4"/>
    </row>
    <row r="3" spans="2:3" ht="11.25">
      <c r="B3" s="8"/>
      <c r="C3" s="4"/>
    </row>
    <row r="4" ht="11.25">
      <c r="B4" s="1"/>
    </row>
    <row r="5" spans="2:8" ht="11.25">
      <c r="B5" s="9"/>
      <c r="C5" s="63"/>
      <c r="D5" s="119" t="s">
        <v>32</v>
      </c>
      <c r="E5" s="119" t="s">
        <v>60</v>
      </c>
      <c r="F5" s="111" t="s">
        <v>19</v>
      </c>
      <c r="G5" s="112"/>
      <c r="H5" s="113"/>
    </row>
    <row r="6" spans="2:8" ht="11.25">
      <c r="B6" s="10"/>
      <c r="C6" s="64"/>
      <c r="D6" s="120"/>
      <c r="E6" s="121"/>
      <c r="F6" s="41" t="s">
        <v>12</v>
      </c>
      <c r="G6" s="41" t="s">
        <v>13</v>
      </c>
      <c r="H6" s="41" t="s">
        <v>14</v>
      </c>
    </row>
    <row r="7" spans="2:10" ht="11.25">
      <c r="B7" s="114" t="s">
        <v>15</v>
      </c>
      <c r="C7" s="65" t="s">
        <v>0</v>
      </c>
      <c r="D7" s="42">
        <v>6.3381268092258845</v>
      </c>
      <c r="E7" s="42">
        <v>10.28109269490485</v>
      </c>
      <c r="F7" s="43">
        <v>50.41129527317373</v>
      </c>
      <c r="G7" s="43">
        <v>31.823204419889503</v>
      </c>
      <c r="H7" s="43">
        <v>17.765500306936772</v>
      </c>
      <c r="J7" s="12"/>
    </row>
    <row r="8" spans="2:10" ht="11.25">
      <c r="B8" s="115"/>
      <c r="C8" s="35" t="s">
        <v>3</v>
      </c>
      <c r="D8" s="39">
        <v>2.5991515722846947</v>
      </c>
      <c r="E8" s="39">
        <v>10.006476683937823</v>
      </c>
      <c r="F8" s="40">
        <v>53.10880829015544</v>
      </c>
      <c r="G8" s="40">
        <v>30.310880829015545</v>
      </c>
      <c r="H8" s="40">
        <v>16.580310880829014</v>
      </c>
      <c r="J8" s="12"/>
    </row>
    <row r="9" spans="2:10" ht="11.25">
      <c r="B9" s="115"/>
      <c r="C9" s="35" t="s">
        <v>4</v>
      </c>
      <c r="D9" s="39">
        <v>4.213620774130328</v>
      </c>
      <c r="E9" s="39">
        <v>10.397286821705427</v>
      </c>
      <c r="F9" s="40">
        <v>48.83720930232558</v>
      </c>
      <c r="G9" s="40">
        <v>33.13953488372093</v>
      </c>
      <c r="H9" s="40">
        <v>18.023255813953487</v>
      </c>
      <c r="J9" s="12"/>
    </row>
    <row r="10" spans="2:10" ht="22.5">
      <c r="B10" s="115"/>
      <c r="C10" s="37" t="s">
        <v>1</v>
      </c>
      <c r="D10" s="39">
        <v>8.203301163524849</v>
      </c>
      <c r="E10" s="39">
        <v>11.438702583837273</v>
      </c>
      <c r="F10" s="40">
        <v>43.26553051126993</v>
      </c>
      <c r="G10" s="40">
        <v>34.35953820780649</v>
      </c>
      <c r="H10" s="40">
        <v>23</v>
      </c>
      <c r="J10" s="12"/>
    </row>
    <row r="11" spans="2:10" ht="11.25">
      <c r="B11" s="115"/>
      <c r="C11" s="34" t="s">
        <v>2</v>
      </c>
      <c r="D11" s="39">
        <v>5.573725810847643</v>
      </c>
      <c r="E11" s="39">
        <v>11.278728606356967</v>
      </c>
      <c r="F11" s="40">
        <v>44.17277913610432</v>
      </c>
      <c r="G11" s="40">
        <v>33.82233088834556</v>
      </c>
      <c r="H11" s="40">
        <v>22.00488997555012</v>
      </c>
      <c r="J11" s="12"/>
    </row>
    <row r="12" spans="2:10" ht="33.75">
      <c r="B12" s="115"/>
      <c r="C12" s="37" t="s">
        <v>38</v>
      </c>
      <c r="D12" s="39">
        <v>16.6</v>
      </c>
      <c r="E12" s="39">
        <v>6.762589928057554</v>
      </c>
      <c r="F12" s="40">
        <v>69.51771915800693</v>
      </c>
      <c r="G12" s="40">
        <v>29.07007727151612</v>
      </c>
      <c r="H12" s="40">
        <v>1.4122035704769518</v>
      </c>
      <c r="J12" s="12"/>
    </row>
    <row r="13" spans="2:10" ht="11.25">
      <c r="B13" s="116"/>
      <c r="C13" s="35" t="s">
        <v>6</v>
      </c>
      <c r="D13" s="39">
        <v>5.7</v>
      </c>
      <c r="E13" s="39">
        <v>6.11864406779661</v>
      </c>
      <c r="F13" s="40">
        <v>72.6205997392438</v>
      </c>
      <c r="G13" s="40">
        <v>25.554106910039113</v>
      </c>
      <c r="H13" s="40">
        <v>1.8252933507170794</v>
      </c>
      <c r="J13" s="12"/>
    </row>
    <row r="14" spans="2:10" ht="11.25">
      <c r="B14" s="116"/>
      <c r="C14" s="34" t="s">
        <v>25</v>
      </c>
      <c r="D14" s="39">
        <v>7.424242424242424</v>
      </c>
      <c r="E14" s="39">
        <v>5.020408163265306</v>
      </c>
      <c r="F14" s="40">
        <v>100</v>
      </c>
      <c r="G14" s="40">
        <v>0</v>
      </c>
      <c r="H14" s="40">
        <v>0</v>
      </c>
      <c r="J14" s="12"/>
    </row>
    <row r="15" spans="2:10" ht="11.25">
      <c r="B15" s="116"/>
      <c r="C15" s="35" t="s">
        <v>26</v>
      </c>
      <c r="D15" s="48">
        <v>19.82829108748978</v>
      </c>
      <c r="E15" s="39">
        <v>4.48659793814433</v>
      </c>
      <c r="F15" s="44">
        <v>100</v>
      </c>
      <c r="G15" s="44">
        <v>0</v>
      </c>
      <c r="H15" s="44">
        <v>0</v>
      </c>
      <c r="J15" s="12"/>
    </row>
    <row r="16" spans="2:10" ht="11.25">
      <c r="B16" s="116"/>
      <c r="C16" s="35" t="s">
        <v>28</v>
      </c>
      <c r="D16" s="39">
        <v>5.8672276764843385</v>
      </c>
      <c r="E16" s="39">
        <v>4.450199203187251</v>
      </c>
      <c r="F16" s="44">
        <v>100</v>
      </c>
      <c r="G16" s="44">
        <v>0</v>
      </c>
      <c r="H16" s="44">
        <v>0</v>
      </c>
      <c r="J16" s="12"/>
    </row>
    <row r="17" spans="2:10" ht="11.25">
      <c r="B17" s="117"/>
      <c r="C17" s="36" t="s">
        <v>27</v>
      </c>
      <c r="D17" s="39">
        <v>22.954977805960684</v>
      </c>
      <c r="E17" s="39">
        <v>4.776243093922652</v>
      </c>
      <c r="F17" s="44">
        <v>100</v>
      </c>
      <c r="G17" s="44">
        <v>0</v>
      </c>
      <c r="H17" s="44">
        <v>0</v>
      </c>
      <c r="J17" s="12"/>
    </row>
    <row r="18" spans="2:10" ht="11.25">
      <c r="B18" s="114" t="s">
        <v>16</v>
      </c>
      <c r="C18" s="65" t="s">
        <v>0</v>
      </c>
      <c r="D18" s="42">
        <v>8.024645639576919</v>
      </c>
      <c r="E18" s="42">
        <v>13.888322419021668</v>
      </c>
      <c r="F18" s="43">
        <v>29.046719113962993</v>
      </c>
      <c r="G18" s="43">
        <v>31.30136685272272</v>
      </c>
      <c r="H18" s="43">
        <v>39.65191403331429</v>
      </c>
      <c r="J18" s="12"/>
    </row>
    <row r="19" spans="2:10" ht="11.25">
      <c r="B19" s="115"/>
      <c r="C19" s="35" t="s">
        <v>3</v>
      </c>
      <c r="D19" s="39">
        <v>2.771409648988741</v>
      </c>
      <c r="E19" s="39">
        <v>12.827205882352942</v>
      </c>
      <c r="F19" s="40">
        <v>35.294117647058826</v>
      </c>
      <c r="G19" s="40">
        <v>32.536764705882355</v>
      </c>
      <c r="H19" s="40">
        <v>32.169117647058826</v>
      </c>
      <c r="J19" s="12"/>
    </row>
    <row r="20" spans="2:10" ht="11.25">
      <c r="B20" s="115"/>
      <c r="C20" s="35" t="s">
        <v>4</v>
      </c>
      <c r="D20" s="39">
        <v>4.864016736401673</v>
      </c>
      <c r="E20" s="39">
        <v>13.259856630824373</v>
      </c>
      <c r="F20" s="40">
        <v>33.87096774193548</v>
      </c>
      <c r="G20" s="40">
        <v>31.003584229390682</v>
      </c>
      <c r="H20" s="40">
        <v>35.12544802867384</v>
      </c>
      <c r="J20" s="12"/>
    </row>
    <row r="21" spans="2:10" ht="22.5">
      <c r="B21" s="115"/>
      <c r="C21" s="37" t="s">
        <v>1</v>
      </c>
      <c r="D21" s="39">
        <v>8.118787429770945</v>
      </c>
      <c r="E21" s="39">
        <v>13.50722433460076</v>
      </c>
      <c r="F21" s="40">
        <v>30.722433460076047</v>
      </c>
      <c r="G21" s="40">
        <v>35</v>
      </c>
      <c r="H21" s="40">
        <v>33.61216730038023</v>
      </c>
      <c r="J21" s="12"/>
    </row>
    <row r="22" spans="2:10" ht="11.25">
      <c r="B22" s="115"/>
      <c r="C22" s="34" t="s">
        <v>2</v>
      </c>
      <c r="D22" s="39">
        <v>7.322820373391336</v>
      </c>
      <c r="E22" s="39">
        <v>14.141089108910892</v>
      </c>
      <c r="F22" s="40">
        <v>26.73267326732673</v>
      </c>
      <c r="G22" s="40">
        <v>34.40594059405941</v>
      </c>
      <c r="H22" s="40">
        <v>38.86138613861386</v>
      </c>
      <c r="J22" s="12"/>
    </row>
    <row r="23" spans="2:10" ht="33.75">
      <c r="B23" s="116"/>
      <c r="C23" s="37" t="s">
        <v>38</v>
      </c>
      <c r="D23" s="39">
        <v>15.7</v>
      </c>
      <c r="E23" s="39">
        <v>7.20349839862035</v>
      </c>
      <c r="F23" s="40">
        <v>67.70140428677014</v>
      </c>
      <c r="G23" s="40">
        <v>27.420546932742056</v>
      </c>
      <c r="H23" s="40">
        <v>4.878048780487805</v>
      </c>
      <c r="J23" s="12"/>
    </row>
    <row r="24" spans="2:10" ht="11.25">
      <c r="B24" s="116"/>
      <c r="C24" s="35" t="s">
        <v>6</v>
      </c>
      <c r="D24" s="39">
        <v>10</v>
      </c>
      <c r="E24" s="39">
        <v>9.261707988980715</v>
      </c>
      <c r="F24" s="40">
        <v>50.64935064935065</v>
      </c>
      <c r="G24" s="40">
        <v>34.15977961432507</v>
      </c>
      <c r="H24" s="40">
        <v>15.190869736324283</v>
      </c>
      <c r="J24" s="12"/>
    </row>
    <row r="25" spans="2:10" ht="11.25">
      <c r="B25" s="116"/>
      <c r="C25" s="37" t="s">
        <v>25</v>
      </c>
      <c r="D25" s="39">
        <v>12.9739336492891</v>
      </c>
      <c r="E25" s="39">
        <v>5.264840182648402</v>
      </c>
      <c r="F25" s="40">
        <f>'[6]Feuil3'!C17</f>
        <v>100</v>
      </c>
      <c r="G25" s="40">
        <f>'[6]Feuil3'!D17</f>
        <v>0</v>
      </c>
      <c r="H25" s="40">
        <f>'[6]Feuil3'!E17</f>
        <v>0</v>
      </c>
      <c r="J25" s="12"/>
    </row>
    <row r="26" spans="2:10" ht="11.25">
      <c r="B26" s="116"/>
      <c r="C26" s="35" t="s">
        <v>26</v>
      </c>
      <c r="D26" s="48">
        <v>19.22054915854739</v>
      </c>
      <c r="E26" s="39">
        <v>5.175115207373272</v>
      </c>
      <c r="F26" s="44">
        <v>100</v>
      </c>
      <c r="G26" s="44">
        <v>0</v>
      </c>
      <c r="H26" s="44">
        <v>0</v>
      </c>
      <c r="J26" s="12"/>
    </row>
    <row r="27" spans="2:10" ht="11.25">
      <c r="B27" s="116"/>
      <c r="C27" s="35" t="s">
        <v>28</v>
      </c>
      <c r="D27" s="39">
        <v>11.9358074222668</v>
      </c>
      <c r="E27" s="39">
        <v>4.966386554621849</v>
      </c>
      <c r="F27" s="44">
        <v>100</v>
      </c>
      <c r="G27" s="44">
        <v>0</v>
      </c>
      <c r="H27" s="44">
        <v>0</v>
      </c>
      <c r="J27" s="12"/>
    </row>
    <row r="28" spans="2:10" ht="11.25">
      <c r="B28" s="117"/>
      <c r="C28" s="36" t="s">
        <v>27</v>
      </c>
      <c r="D28" s="45">
        <v>21.153846153846153</v>
      </c>
      <c r="E28" s="45">
        <v>4.35064935064935</v>
      </c>
      <c r="F28" s="46">
        <v>100</v>
      </c>
      <c r="G28" s="46">
        <v>0</v>
      </c>
      <c r="H28" s="46">
        <v>0</v>
      </c>
      <c r="J28" s="12"/>
    </row>
    <row r="29" spans="2:10" ht="11.25">
      <c r="B29" s="118" t="s">
        <v>7</v>
      </c>
      <c r="C29" s="65" t="s">
        <v>0</v>
      </c>
      <c r="D29" s="39">
        <v>7.222761791122087</v>
      </c>
      <c r="E29" s="39">
        <v>10.28109269490485</v>
      </c>
      <c r="F29" s="40">
        <v>37.96070998642522</v>
      </c>
      <c r="G29" s="40">
        <v>31</v>
      </c>
      <c r="H29" s="40">
        <v>30.520195681684296</v>
      </c>
      <c r="J29" s="12"/>
    </row>
    <row r="30" spans="2:10" ht="11.25">
      <c r="B30" s="115"/>
      <c r="C30" s="35" t="s">
        <v>3</v>
      </c>
      <c r="D30" s="39">
        <v>2.667693742271594</v>
      </c>
      <c r="E30" s="39">
        <v>10.006476683937823</v>
      </c>
      <c r="F30" s="40">
        <v>45.744680851063826</v>
      </c>
      <c r="G30" s="40">
        <v>31.231003039513677</v>
      </c>
      <c r="H30" s="40">
        <v>23.024316109422493</v>
      </c>
      <c r="J30" s="12"/>
    </row>
    <row r="31" spans="2:10" ht="11.25">
      <c r="B31" s="115"/>
      <c r="C31" s="35" t="s">
        <v>4</v>
      </c>
      <c r="D31" s="39">
        <v>4.52820642549962</v>
      </c>
      <c r="E31" s="39">
        <v>10.397286821705427</v>
      </c>
      <c r="F31" s="40">
        <v>41.06145251396648</v>
      </c>
      <c r="G31" s="40">
        <v>32.02979515828678</v>
      </c>
      <c r="H31" s="40">
        <v>26.90875232774674</v>
      </c>
      <c r="J31" s="12"/>
    </row>
    <row r="32" spans="2:10" ht="22.5">
      <c r="B32" s="115"/>
      <c r="C32" s="37" t="s">
        <v>1</v>
      </c>
      <c r="D32" s="39">
        <v>8.167626592999921</v>
      </c>
      <c r="E32" s="39">
        <v>11.438702583837273</v>
      </c>
      <c r="F32" s="40">
        <v>38.002552648372685</v>
      </c>
      <c r="G32" s="40">
        <v>34.90746649649011</v>
      </c>
      <c r="H32" s="40">
        <v>27.089980855137206</v>
      </c>
      <c r="J32" s="12"/>
    </row>
    <row r="33" spans="2:10" ht="11.25">
      <c r="B33" s="115"/>
      <c r="C33" s="34" t="s">
        <v>2</v>
      </c>
      <c r="D33" s="39">
        <v>5.924230867022629</v>
      </c>
      <c r="E33" s="39">
        <v>11.278728606356967</v>
      </c>
      <c r="F33" s="40">
        <v>39.85285101164929</v>
      </c>
      <c r="G33" s="40">
        <v>33.96689147762109</v>
      </c>
      <c r="H33" s="40">
        <v>26.180257510729614</v>
      </c>
      <c r="J33" s="12"/>
    </row>
    <row r="34" spans="2:10" ht="33.75">
      <c r="B34" s="115"/>
      <c r="C34" s="37" t="s">
        <v>38</v>
      </c>
      <c r="D34" s="39">
        <v>16.1</v>
      </c>
      <c r="E34" s="39">
        <v>6.991679467485919</v>
      </c>
      <c r="F34" s="40">
        <v>68.57398873527906</v>
      </c>
      <c r="G34" s="40">
        <v>28.21300563236047</v>
      </c>
      <c r="H34" s="40">
        <v>3.213005632360471</v>
      </c>
      <c r="J34" s="12"/>
    </row>
    <row r="35" spans="2:10" ht="11.25">
      <c r="B35" s="116"/>
      <c r="C35" s="35" t="s">
        <v>6</v>
      </c>
      <c r="D35" s="39">
        <v>8.5</v>
      </c>
      <c r="E35" s="39">
        <v>8.532950423216445</v>
      </c>
      <c r="F35" s="40">
        <v>55.743651753325274</v>
      </c>
      <c r="G35" s="40">
        <v>32.16444981862152</v>
      </c>
      <c r="H35" s="40">
        <v>12.091898428053204</v>
      </c>
      <c r="J35" s="12"/>
    </row>
    <row r="36" spans="2:10" ht="11.25">
      <c r="B36" s="116"/>
      <c r="C36" s="34" t="s">
        <v>25</v>
      </c>
      <c r="D36" s="39">
        <v>11.41396933560477</v>
      </c>
      <c r="E36" s="39">
        <v>5.020408163265306</v>
      </c>
      <c r="F36" s="40">
        <v>100</v>
      </c>
      <c r="G36" s="40">
        <f>'[6]Feuil3'!D27</f>
        <v>0</v>
      </c>
      <c r="H36" s="40">
        <f>'[6]Feuil3'!E27</f>
        <v>0</v>
      </c>
      <c r="J36" s="12"/>
    </row>
    <row r="37" spans="2:10" ht="11.25">
      <c r="B37" s="116"/>
      <c r="C37" s="35" t="s">
        <v>26</v>
      </c>
      <c r="D37" s="48">
        <v>19.8</v>
      </c>
      <c r="E37" s="39">
        <v>4.555864626796477</v>
      </c>
      <c r="F37" s="44">
        <v>100</v>
      </c>
      <c r="G37" s="44">
        <v>0</v>
      </c>
      <c r="H37" s="44">
        <v>0</v>
      </c>
      <c r="J37" s="12"/>
    </row>
    <row r="38" spans="2:10" ht="11.25">
      <c r="B38" s="116"/>
      <c r="C38" s="35" t="s">
        <v>28</v>
      </c>
      <c r="D38" s="39">
        <v>7</v>
      </c>
      <c r="E38" s="39">
        <v>4.616216216216216</v>
      </c>
      <c r="F38" s="44">
        <v>100</v>
      </c>
      <c r="G38" s="44">
        <v>0</v>
      </c>
      <c r="H38" s="44">
        <v>0</v>
      </c>
      <c r="J38" s="12"/>
    </row>
    <row r="39" spans="2:8" ht="11.25">
      <c r="B39" s="117"/>
      <c r="C39" s="36" t="s">
        <v>27</v>
      </c>
      <c r="D39" s="45">
        <v>22.6</v>
      </c>
      <c r="E39" s="45">
        <v>4.7015945330296125</v>
      </c>
      <c r="F39" s="46">
        <v>100</v>
      </c>
      <c r="G39" s="46">
        <v>0</v>
      </c>
      <c r="H39" s="46">
        <v>0</v>
      </c>
    </row>
    <row r="40" spans="2:8" ht="7.5" customHeight="1">
      <c r="B40" s="14"/>
      <c r="F40" s="16"/>
      <c r="G40" s="16"/>
      <c r="H40" s="16"/>
    </row>
    <row r="41" spans="4:5" s="38" customFormat="1" ht="11.25">
      <c r="D41" s="60"/>
      <c r="E41" s="60"/>
    </row>
    <row r="43" ht="11.25">
      <c r="B43" s="66" t="s">
        <v>61</v>
      </c>
    </row>
    <row r="44" ht="11.25">
      <c r="B44" s="66" t="s">
        <v>43</v>
      </c>
    </row>
    <row r="45" ht="11.25">
      <c r="B45" s="2" t="s">
        <v>41</v>
      </c>
    </row>
    <row r="46" ht="11.25">
      <c r="B46" s="2" t="s">
        <v>42</v>
      </c>
    </row>
  </sheetData>
  <sheetProtection/>
  <mergeCells count="6">
    <mergeCell ref="F5:H5"/>
    <mergeCell ref="B7:B17"/>
    <mergeCell ref="B18:B28"/>
    <mergeCell ref="B29:B39"/>
    <mergeCell ref="D5:D6"/>
    <mergeCell ref="E5:E6"/>
  </mergeCells>
  <printOptions/>
  <pageMargins left="0.787401575" right="0.787401575" top="0.984251969" bottom="0.984251969" header="0.4921259845" footer="0.492125984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B2:I23"/>
  <sheetViews>
    <sheetView zoomScalePageLayoutView="0" workbookViewId="0" topLeftCell="A1">
      <selection activeCell="A1" sqref="A1"/>
    </sheetView>
  </sheetViews>
  <sheetFormatPr defaultColWidth="11.421875" defaultRowHeight="12.75"/>
  <cols>
    <col min="1" max="1" width="3.7109375" style="2" customWidth="1"/>
    <col min="2" max="2" width="19.00390625" style="2" customWidth="1"/>
    <col min="3" max="3" width="43.7109375" style="2" customWidth="1"/>
    <col min="4" max="5" width="13.28125" style="2" customWidth="1"/>
    <col min="6" max="6" width="12.421875" style="2" bestFit="1" customWidth="1"/>
    <col min="7" max="16384" width="11.421875" style="2" customWidth="1"/>
  </cols>
  <sheetData>
    <row r="2" ht="12.75">
      <c r="B2" s="85" t="s">
        <v>64</v>
      </c>
    </row>
    <row r="3" ht="11.25">
      <c r="B3" s="1"/>
    </row>
    <row r="4" spans="2:5" ht="11.25">
      <c r="B4" s="1"/>
      <c r="E4" s="67" t="s">
        <v>35</v>
      </c>
    </row>
    <row r="5" spans="2:5" ht="22.5">
      <c r="B5" s="9"/>
      <c r="C5" s="84" t="s">
        <v>62</v>
      </c>
      <c r="D5" s="83" t="s">
        <v>38</v>
      </c>
      <c r="E5" s="18" t="s">
        <v>6</v>
      </c>
    </row>
    <row r="6" spans="2:5" ht="11.25">
      <c r="B6" s="126" t="s">
        <v>20</v>
      </c>
      <c r="C6" s="17" t="s">
        <v>10</v>
      </c>
      <c r="D6" s="19">
        <v>6.5</v>
      </c>
      <c r="E6" s="11">
        <v>2.7</v>
      </c>
    </row>
    <row r="7" spans="2:5" ht="11.25">
      <c r="B7" s="123"/>
      <c r="C7" s="20" t="s">
        <v>8</v>
      </c>
      <c r="D7" s="15">
        <v>8.9</v>
      </c>
      <c r="E7" s="13">
        <v>4.6</v>
      </c>
    </row>
    <row r="8" spans="2:5" ht="11.25">
      <c r="B8" s="123"/>
      <c r="C8" s="20" t="s">
        <v>11</v>
      </c>
      <c r="D8" s="15">
        <v>0.7</v>
      </c>
      <c r="E8" s="13">
        <v>1.2</v>
      </c>
    </row>
    <row r="9" spans="2:9" ht="11.25">
      <c r="B9" s="125"/>
      <c r="C9" s="21" t="s">
        <v>7</v>
      </c>
      <c r="D9" s="22">
        <v>16.1</v>
      </c>
      <c r="E9" s="23">
        <f>SUM(E6:E8)</f>
        <v>8.5</v>
      </c>
      <c r="F9" s="5"/>
      <c r="G9" s="5"/>
      <c r="H9" s="5"/>
      <c r="I9" s="5"/>
    </row>
    <row r="10" spans="2:7" ht="11.25">
      <c r="B10" s="122" t="s">
        <v>21</v>
      </c>
      <c r="C10" s="20" t="s">
        <v>10</v>
      </c>
      <c r="D10" s="15">
        <v>15.5</v>
      </c>
      <c r="E10" s="13">
        <v>18.6</v>
      </c>
      <c r="G10" s="5"/>
    </row>
    <row r="11" spans="2:5" ht="11.25">
      <c r="B11" s="123"/>
      <c r="C11" s="20" t="s">
        <v>8</v>
      </c>
      <c r="D11" s="15">
        <v>49.5</v>
      </c>
      <c r="E11" s="13">
        <v>42.9</v>
      </c>
    </row>
    <row r="12" spans="2:5" ht="11.25">
      <c r="B12" s="123"/>
      <c r="C12" s="20" t="s">
        <v>17</v>
      </c>
      <c r="D12" s="15">
        <v>6</v>
      </c>
      <c r="E12" s="13">
        <v>12.9</v>
      </c>
    </row>
    <row r="13" spans="2:5" ht="11.25">
      <c r="B13" s="123"/>
      <c r="C13" s="20" t="s">
        <v>18</v>
      </c>
      <c r="D13" s="15">
        <v>1.7</v>
      </c>
      <c r="E13" s="13">
        <v>1.9</v>
      </c>
    </row>
    <row r="14" spans="2:5" ht="11.25">
      <c r="B14" s="123"/>
      <c r="C14" s="49" t="s">
        <v>11</v>
      </c>
      <c r="D14" s="15">
        <v>6.8</v>
      </c>
      <c r="E14" s="13">
        <v>8.3</v>
      </c>
    </row>
    <row r="15" spans="2:5" ht="11.25">
      <c r="B15" s="123"/>
      <c r="C15" s="20" t="s">
        <v>9</v>
      </c>
      <c r="D15" s="15">
        <v>0.3</v>
      </c>
      <c r="E15" s="13">
        <v>0.4</v>
      </c>
    </row>
    <row r="16" spans="2:5" ht="24" customHeight="1">
      <c r="B16" s="124"/>
      <c r="C16" s="50" t="s">
        <v>36</v>
      </c>
      <c r="D16" s="15">
        <v>4.1</v>
      </c>
      <c r="E16" s="13">
        <v>6.5</v>
      </c>
    </row>
    <row r="17" spans="2:5" ht="11.25">
      <c r="B17" s="125"/>
      <c r="C17" s="21" t="s">
        <v>7</v>
      </c>
      <c r="D17" s="22">
        <f>SUM(D10:D16)</f>
        <v>83.89999999999999</v>
      </c>
      <c r="E17" s="23">
        <f>SUM(E10:E16)</f>
        <v>91.50000000000001</v>
      </c>
    </row>
    <row r="18" spans="2:5" ht="10.5" customHeight="1">
      <c r="B18" s="24"/>
      <c r="C18" s="25"/>
      <c r="D18" s="26"/>
      <c r="E18" s="26"/>
    </row>
    <row r="19" ht="11.25">
      <c r="B19" s="38" t="s">
        <v>63</v>
      </c>
    </row>
    <row r="20" ht="11.25">
      <c r="B20" s="38" t="s">
        <v>46</v>
      </c>
    </row>
    <row r="21" ht="11.25">
      <c r="B21" s="38" t="s">
        <v>47</v>
      </c>
    </row>
    <row r="22" spans="2:5" ht="11.25">
      <c r="B22" s="38" t="s">
        <v>44</v>
      </c>
      <c r="D22" s="5"/>
      <c r="E22" s="5"/>
    </row>
    <row r="23" ht="11.25">
      <c r="B23" s="38" t="s">
        <v>45</v>
      </c>
    </row>
  </sheetData>
  <sheetProtection/>
  <mergeCells count="2">
    <mergeCell ref="B10:B17"/>
    <mergeCell ref="B6:B9"/>
  </mergeCells>
  <printOptions/>
  <pageMargins left="0.7874015748031497" right="0.7874015748031497" top="0.984251968503937" bottom="0.984251968503937" header="0.5118110236220472" footer="0.5118110236220472"/>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B2:R46"/>
  <sheetViews>
    <sheetView zoomScalePageLayoutView="0" workbookViewId="0" topLeftCell="A1">
      <selection activeCell="A1" sqref="A1"/>
    </sheetView>
  </sheetViews>
  <sheetFormatPr defaultColWidth="11.421875" defaultRowHeight="12.75"/>
  <cols>
    <col min="1" max="1" width="3.7109375" style="2" customWidth="1"/>
    <col min="2" max="2" width="13.140625" style="2" customWidth="1"/>
    <col min="3" max="7" width="14.140625" style="2" customWidth="1"/>
    <col min="8" max="8" width="12.140625" style="2" hidden="1" customWidth="1"/>
    <col min="9" max="12" width="11.421875" style="2" hidden="1" customWidth="1"/>
    <col min="13" max="16384" width="11.421875" style="2" customWidth="1"/>
  </cols>
  <sheetData>
    <row r="2" ht="11.25">
      <c r="B2" s="4" t="s">
        <v>69</v>
      </c>
    </row>
    <row r="3" ht="12.75">
      <c r="B3" s="101" t="s">
        <v>54</v>
      </c>
    </row>
    <row r="4" ht="11.25">
      <c r="B4" s="4"/>
    </row>
    <row r="5" spans="2:12" ht="11.25">
      <c r="B5" s="64" t="s">
        <v>29</v>
      </c>
      <c r="C5" s="89" t="s">
        <v>0</v>
      </c>
      <c r="D5" s="89" t="s">
        <v>3</v>
      </c>
      <c r="E5" s="89" t="s">
        <v>22</v>
      </c>
      <c r="F5" s="89" t="s">
        <v>1</v>
      </c>
      <c r="G5" s="89" t="s">
        <v>2</v>
      </c>
      <c r="H5" s="99" t="s">
        <v>0</v>
      </c>
      <c r="I5" s="99" t="s">
        <v>3</v>
      </c>
      <c r="J5" s="99" t="s">
        <v>4</v>
      </c>
      <c r="K5" s="99" t="s">
        <v>1</v>
      </c>
      <c r="L5" s="100" t="s">
        <v>2</v>
      </c>
    </row>
    <row r="6" spans="2:12" ht="11.25">
      <c r="B6" s="89">
        <v>2007</v>
      </c>
      <c r="C6" s="102">
        <v>0.06013213091830715</v>
      </c>
      <c r="D6" s="102">
        <v>0.012377253337659487</v>
      </c>
      <c r="E6" s="102">
        <v>0.02847240957104613</v>
      </c>
      <c r="F6" s="102">
        <v>0.05983257051206822</v>
      </c>
      <c r="G6" s="102">
        <v>0.04021719824414503</v>
      </c>
      <c r="H6" s="60">
        <v>0.045109513459287744</v>
      </c>
      <c r="I6" s="60"/>
      <c r="J6" s="60" t="e">
        <f>(E6/#REF!-1)*100</f>
        <v>#REF!</v>
      </c>
      <c r="K6" s="60"/>
      <c r="L6" s="60" t="e">
        <f>(G6/#REF!-1)*100</f>
        <v>#REF!</v>
      </c>
    </row>
    <row r="7" spans="2:12" ht="11.25">
      <c r="B7" s="89">
        <v>2008</v>
      </c>
      <c r="C7" s="102">
        <v>0.06023553329365424</v>
      </c>
      <c r="D7" s="102">
        <v>0.013159732893744237</v>
      </c>
      <c r="E7" s="102">
        <v>0.030700518179650065</v>
      </c>
      <c r="F7" s="102">
        <v>0.06660886016080719</v>
      </c>
      <c r="G7" s="102">
        <v>0.040055492495901124</v>
      </c>
      <c r="H7" s="60">
        <v>0.08250659046545791</v>
      </c>
      <c r="I7" s="60">
        <f aca="true" t="shared" si="0" ref="I7:J9">(D7/D6-1)*100</f>
        <v>6.321915975525427</v>
      </c>
      <c r="J7" s="60">
        <f t="shared" si="0"/>
        <v>7.8255006940814775</v>
      </c>
      <c r="K7" s="60"/>
      <c r="L7" s="60">
        <f>(G7/G6-1)*100</f>
        <v>-0.40208108795209974</v>
      </c>
    </row>
    <row r="8" spans="2:12" ht="11.25">
      <c r="B8" s="89">
        <v>2009</v>
      </c>
      <c r="C8" s="102">
        <v>0.07452314821107894</v>
      </c>
      <c r="D8" s="102">
        <v>0.02022764489543905</v>
      </c>
      <c r="E8" s="102">
        <v>0.046865217780162775</v>
      </c>
      <c r="F8" s="102">
        <v>0.07434092025544457</v>
      </c>
      <c r="G8" s="102">
        <v>0.056227605426760176</v>
      </c>
      <c r="H8" s="60">
        <v>0.05928355196770938</v>
      </c>
      <c r="I8" s="60">
        <f t="shared" si="0"/>
        <v>53.70862812158366</v>
      </c>
      <c r="J8" s="60">
        <f t="shared" si="0"/>
        <v>52.652855909212406</v>
      </c>
      <c r="K8" s="60">
        <f>(F8/F7-1)*100</f>
        <v>11.608155545629572</v>
      </c>
      <c r="L8" s="60">
        <f>(G8/G7-1)*100</f>
        <v>40.37427060100172</v>
      </c>
    </row>
    <row r="9" spans="2:18" ht="11.25">
      <c r="B9" s="89">
        <v>2010</v>
      </c>
      <c r="C9" s="102">
        <v>0.07806929166530485</v>
      </c>
      <c r="D9" s="102">
        <v>0.023084325905188035</v>
      </c>
      <c r="E9" s="102">
        <v>0.045109513459287744</v>
      </c>
      <c r="F9" s="102">
        <v>0.08250659046545791</v>
      </c>
      <c r="G9" s="102">
        <v>0.05928355196770938</v>
      </c>
      <c r="H9" s="60">
        <f>(C9/C8-1)*100</f>
        <v>4.758445582816528</v>
      </c>
      <c r="I9" s="60">
        <f t="shared" si="0"/>
        <v>14.122657504201651</v>
      </c>
      <c r="J9" s="60">
        <f t="shared" si="0"/>
        <v>-3.7462843533785706</v>
      </c>
      <c r="K9" s="60">
        <f>(F9/F8-1)*100</f>
        <v>10.98408545650913</v>
      </c>
      <c r="L9" s="60">
        <f>(G9/G8-1)*100</f>
        <v>5.434957647146765</v>
      </c>
      <c r="N9" s="29"/>
      <c r="O9" s="29"/>
      <c r="P9" s="29"/>
      <c r="Q9" s="29"/>
      <c r="R9" s="29"/>
    </row>
    <row r="10" spans="2:18" ht="11.25">
      <c r="B10" s="89">
        <v>2011</v>
      </c>
      <c r="C10" s="102">
        <v>0.07301692721349026</v>
      </c>
      <c r="D10" s="102">
        <v>0.025</v>
      </c>
      <c r="E10" s="102">
        <v>0.049160490092270456</v>
      </c>
      <c r="F10" s="102">
        <v>0.07967594063450278</v>
      </c>
      <c r="G10" s="102">
        <v>0.06364179897694812</v>
      </c>
      <c r="H10" s="60"/>
      <c r="I10" s="60"/>
      <c r="J10" s="60"/>
      <c r="K10" s="60"/>
      <c r="L10" s="60"/>
      <c r="N10" s="29"/>
      <c r="O10" s="29"/>
      <c r="P10" s="29"/>
      <c r="Q10" s="29"/>
      <c r="R10" s="29"/>
    </row>
    <row r="11" spans="2:18" ht="11.25">
      <c r="B11" s="89">
        <v>2012</v>
      </c>
      <c r="C11" s="102">
        <v>0.072</v>
      </c>
      <c r="D11" s="102">
        <v>0.027</v>
      </c>
      <c r="E11" s="102">
        <v>0.045</v>
      </c>
      <c r="F11" s="102">
        <v>0.082</v>
      </c>
      <c r="G11" s="102">
        <v>0.059</v>
      </c>
      <c r="H11" s="60"/>
      <c r="I11" s="60"/>
      <c r="J11" s="60"/>
      <c r="K11" s="60"/>
      <c r="L11" s="60"/>
      <c r="N11" s="29"/>
      <c r="O11" s="29"/>
      <c r="P11" s="29"/>
      <c r="Q11" s="29"/>
      <c r="R11" s="29"/>
    </row>
    <row r="12" spans="2:18" ht="11.25">
      <c r="B12" s="27"/>
      <c r="C12" s="28"/>
      <c r="D12" s="28"/>
      <c r="E12" s="28"/>
      <c r="F12" s="28"/>
      <c r="G12" s="28"/>
      <c r="H12" s="5"/>
      <c r="I12" s="5"/>
      <c r="J12" s="5"/>
      <c r="K12" s="5"/>
      <c r="L12" s="5"/>
      <c r="N12" s="29"/>
      <c r="O12" s="29"/>
      <c r="P12" s="29"/>
      <c r="Q12" s="29"/>
      <c r="R12" s="29"/>
    </row>
    <row r="13" spans="2:12" ht="11.25">
      <c r="B13" s="38" t="s">
        <v>41</v>
      </c>
      <c r="C13" s="28"/>
      <c r="D13" s="28"/>
      <c r="E13" s="28"/>
      <c r="F13" s="28"/>
      <c r="G13" s="28"/>
      <c r="H13" s="5"/>
      <c r="I13" s="5"/>
      <c r="J13" s="5"/>
      <c r="K13" s="5"/>
      <c r="L13" s="5"/>
    </row>
    <row r="14" ht="11.25">
      <c r="B14" s="38" t="s">
        <v>53</v>
      </c>
    </row>
    <row r="17" ht="11.25">
      <c r="B17" s="4" t="s">
        <v>70</v>
      </c>
    </row>
    <row r="18" ht="12.75">
      <c r="B18" s="101" t="s">
        <v>30</v>
      </c>
    </row>
    <row r="19" ht="11.25">
      <c r="B19" s="4"/>
    </row>
    <row r="20" spans="2:14" ht="33.75">
      <c r="B20" s="108"/>
      <c r="C20" s="104" t="s">
        <v>5</v>
      </c>
      <c r="D20" s="105" t="s">
        <v>0</v>
      </c>
      <c r="G20" s="108"/>
      <c r="H20" s="103"/>
      <c r="I20" s="103"/>
      <c r="J20" s="103"/>
      <c r="K20" s="103"/>
      <c r="L20" s="103"/>
      <c r="M20" s="109" t="s">
        <v>5</v>
      </c>
      <c r="N20" s="105" t="s">
        <v>0</v>
      </c>
    </row>
    <row r="21" spans="2:14" ht="12.75">
      <c r="B21" s="103">
        <v>1</v>
      </c>
      <c r="C21" s="106">
        <v>0.09779825908858167</v>
      </c>
      <c r="D21" s="107">
        <v>0.05248059831467869</v>
      </c>
      <c r="G21" s="103">
        <v>1</v>
      </c>
      <c r="H21" s="103"/>
      <c r="I21" s="103"/>
      <c r="J21" s="103"/>
      <c r="K21" s="103"/>
      <c r="L21" s="103"/>
      <c r="M21" s="110">
        <f aca="true" t="shared" si="1" ref="M21:M40">C21*100</f>
        <v>9.779825908858166</v>
      </c>
      <c r="N21" s="110">
        <f aca="true" t="shared" si="2" ref="N21:N40">D21*100</f>
        <v>5.248059831467869</v>
      </c>
    </row>
    <row r="22" spans="2:14" ht="12.75">
      <c r="B22" s="103">
        <v>2</v>
      </c>
      <c r="C22" s="106">
        <v>0.09984639016897082</v>
      </c>
      <c r="D22" s="107">
        <v>0.048766744358783906</v>
      </c>
      <c r="G22" s="103">
        <v>2</v>
      </c>
      <c r="H22" s="103"/>
      <c r="I22" s="103"/>
      <c r="J22" s="103"/>
      <c r="K22" s="103"/>
      <c r="L22" s="103"/>
      <c r="M22" s="110">
        <f t="shared" si="1"/>
        <v>9.984639016897082</v>
      </c>
      <c r="N22" s="110">
        <f t="shared" si="2"/>
        <v>4.876674435878391</v>
      </c>
    </row>
    <row r="23" spans="2:14" ht="12.75">
      <c r="B23" s="103">
        <v>3</v>
      </c>
      <c r="C23" s="106">
        <v>0.09229390681003584</v>
      </c>
      <c r="D23" s="107">
        <v>0.04454063468483467</v>
      </c>
      <c r="G23" s="103">
        <v>3</v>
      </c>
      <c r="H23" s="103"/>
      <c r="I23" s="103"/>
      <c r="J23" s="103"/>
      <c r="K23" s="103"/>
      <c r="L23" s="103"/>
      <c r="M23" s="110">
        <f t="shared" si="1"/>
        <v>9.229390681003585</v>
      </c>
      <c r="N23" s="110">
        <f t="shared" si="2"/>
        <v>4.454063468483467</v>
      </c>
    </row>
    <row r="24" spans="2:14" ht="12.75">
      <c r="B24" s="103">
        <v>4</v>
      </c>
      <c r="C24" s="106">
        <v>0.07194060419866871</v>
      </c>
      <c r="D24" s="107">
        <v>0.0450272776169864</v>
      </c>
      <c r="G24" s="103">
        <v>4</v>
      </c>
      <c r="H24" s="103"/>
      <c r="I24" s="103"/>
      <c r="J24" s="103"/>
      <c r="K24" s="103"/>
      <c r="L24" s="103"/>
      <c r="M24" s="110">
        <f t="shared" si="1"/>
        <v>7.194060419866871</v>
      </c>
      <c r="N24" s="110">
        <f t="shared" si="2"/>
        <v>4.502727761698639</v>
      </c>
    </row>
    <row r="25" spans="2:14" ht="12.75">
      <c r="B25" s="103">
        <v>5</v>
      </c>
      <c r="C25" s="106">
        <v>0.08141321044546851</v>
      </c>
      <c r="D25" s="107">
        <v>0.03695925005762877</v>
      </c>
      <c r="G25" s="103">
        <v>5</v>
      </c>
      <c r="H25" s="103"/>
      <c r="I25" s="103"/>
      <c r="J25" s="103"/>
      <c r="K25" s="103"/>
      <c r="L25" s="103"/>
      <c r="M25" s="110">
        <f t="shared" si="1"/>
        <v>8.141321044546851</v>
      </c>
      <c r="N25" s="110">
        <f t="shared" si="2"/>
        <v>3.6959250057628767</v>
      </c>
    </row>
    <row r="26" spans="2:14" ht="12.75">
      <c r="B26" s="103">
        <v>6</v>
      </c>
      <c r="C26" s="106">
        <v>0.07757296466973887</v>
      </c>
      <c r="D26" s="107">
        <v>0.037343441846169605</v>
      </c>
      <c r="G26" s="103">
        <v>6</v>
      </c>
      <c r="H26" s="103"/>
      <c r="I26" s="103"/>
      <c r="J26" s="103"/>
      <c r="K26" s="103"/>
      <c r="L26" s="103"/>
      <c r="M26" s="110">
        <f t="shared" si="1"/>
        <v>7.757296466973887</v>
      </c>
      <c r="N26" s="110">
        <f t="shared" si="2"/>
        <v>3.7343441846169605</v>
      </c>
    </row>
    <row r="27" spans="2:14" ht="12.75">
      <c r="B27" s="103">
        <v>7</v>
      </c>
      <c r="C27" s="106">
        <v>0.05325140809011777</v>
      </c>
      <c r="D27" s="107">
        <v>0.03780447199241862</v>
      </c>
      <c r="G27" s="103">
        <v>7</v>
      </c>
      <c r="H27" s="103"/>
      <c r="I27" s="103"/>
      <c r="J27" s="103"/>
      <c r="K27" s="103"/>
      <c r="L27" s="103"/>
      <c r="M27" s="110">
        <f t="shared" si="1"/>
        <v>5.325140809011777</v>
      </c>
      <c r="N27" s="110">
        <f t="shared" si="2"/>
        <v>3.780447199241862</v>
      </c>
    </row>
    <row r="28" spans="2:14" ht="12.75">
      <c r="B28" s="103">
        <v>8</v>
      </c>
      <c r="C28" s="106">
        <v>0.05593958013312852</v>
      </c>
      <c r="D28" s="107">
        <v>0.04210742002407602</v>
      </c>
      <c r="G28" s="103">
        <v>8</v>
      </c>
      <c r="H28" s="103"/>
      <c r="I28" s="103"/>
      <c r="J28" s="103"/>
      <c r="K28" s="103"/>
      <c r="L28" s="103"/>
      <c r="M28" s="110">
        <f t="shared" si="1"/>
        <v>5.593958013312852</v>
      </c>
      <c r="N28" s="110">
        <f t="shared" si="2"/>
        <v>4.210742002407602</v>
      </c>
    </row>
    <row r="29" spans="2:14" ht="12.75">
      <c r="B29" s="103">
        <v>9</v>
      </c>
      <c r="C29" s="106">
        <v>0.055683563748079874</v>
      </c>
      <c r="D29" s="107">
        <v>0.03457726096867556</v>
      </c>
      <c r="G29" s="103">
        <v>9</v>
      </c>
      <c r="H29" s="103"/>
      <c r="I29" s="103"/>
      <c r="J29" s="103"/>
      <c r="K29" s="103"/>
      <c r="L29" s="103"/>
      <c r="M29" s="110">
        <f t="shared" si="1"/>
        <v>5.568356374807988</v>
      </c>
      <c r="N29" s="110">
        <f t="shared" si="2"/>
        <v>3.4577260968675563</v>
      </c>
    </row>
    <row r="30" spans="2:14" ht="12.75">
      <c r="B30" s="103">
        <v>10</v>
      </c>
      <c r="C30" s="106">
        <v>0.05683563748079877</v>
      </c>
      <c r="D30" s="107">
        <v>0.03152933944625157</v>
      </c>
      <c r="G30" s="103">
        <v>10</v>
      </c>
      <c r="H30" s="103"/>
      <c r="I30" s="103"/>
      <c r="J30" s="103"/>
      <c r="K30" s="103"/>
      <c r="L30" s="103"/>
      <c r="M30" s="110">
        <f t="shared" si="1"/>
        <v>5.683563748079877</v>
      </c>
      <c r="N30" s="110">
        <f t="shared" si="2"/>
        <v>3.1529339446251567</v>
      </c>
    </row>
    <row r="31" spans="2:14" ht="12.75">
      <c r="B31" s="103">
        <v>11</v>
      </c>
      <c r="C31" s="106">
        <v>0.06874039938556067</v>
      </c>
      <c r="D31" s="107">
        <v>0.036267704838255255</v>
      </c>
      <c r="G31" s="103">
        <v>11</v>
      </c>
      <c r="H31" s="103"/>
      <c r="I31" s="103"/>
      <c r="J31" s="103"/>
      <c r="K31" s="103"/>
      <c r="L31" s="103"/>
      <c r="M31" s="110">
        <f t="shared" si="1"/>
        <v>6.874039938556067</v>
      </c>
      <c r="N31" s="110">
        <f t="shared" si="2"/>
        <v>3.6267704838255255</v>
      </c>
    </row>
    <row r="32" spans="2:14" ht="12.75">
      <c r="B32" s="103">
        <v>12</v>
      </c>
      <c r="C32" s="106">
        <v>0.13146441372247825</v>
      </c>
      <c r="D32" s="107">
        <v>0.03921317521706836</v>
      </c>
      <c r="G32" s="103">
        <v>12</v>
      </c>
      <c r="H32" s="103"/>
      <c r="I32" s="103"/>
      <c r="J32" s="103"/>
      <c r="K32" s="103"/>
      <c r="L32" s="103"/>
      <c r="M32" s="110">
        <f t="shared" si="1"/>
        <v>13.146441372247825</v>
      </c>
      <c r="N32" s="110">
        <f t="shared" si="2"/>
        <v>3.921317521706836</v>
      </c>
    </row>
    <row r="33" spans="2:14" ht="12.75">
      <c r="B33" s="103">
        <v>13</v>
      </c>
      <c r="C33" s="106">
        <v>0.004608294930875576</v>
      </c>
      <c r="D33" s="107">
        <v>0.030453602438337217</v>
      </c>
      <c r="G33" s="103">
        <v>13</v>
      </c>
      <c r="H33" s="103"/>
      <c r="I33" s="103"/>
      <c r="J33" s="103"/>
      <c r="K33" s="103"/>
      <c r="L33" s="103"/>
      <c r="M33" s="110">
        <f t="shared" si="1"/>
        <v>0.4608294930875576</v>
      </c>
      <c r="N33" s="110">
        <f t="shared" si="2"/>
        <v>3.0453602438337217</v>
      </c>
    </row>
    <row r="34" spans="2:14" ht="12.75">
      <c r="B34" s="103">
        <v>14</v>
      </c>
      <c r="C34" s="106">
        <v>0.004608294930875576</v>
      </c>
      <c r="D34" s="107">
        <v>0.02871193299695208</v>
      </c>
      <c r="G34" s="103">
        <v>14</v>
      </c>
      <c r="H34" s="103"/>
      <c r="I34" s="103"/>
      <c r="J34" s="103"/>
      <c r="K34" s="103"/>
      <c r="L34" s="103"/>
      <c r="M34" s="110">
        <f t="shared" si="1"/>
        <v>0.4608294930875576</v>
      </c>
      <c r="N34" s="110">
        <f t="shared" si="2"/>
        <v>2.871193299695208</v>
      </c>
    </row>
    <row r="35" spans="2:14" ht="12.75">
      <c r="B35" s="103">
        <v>15</v>
      </c>
      <c r="C35" s="106">
        <v>0.003968253968253968</v>
      </c>
      <c r="D35" s="107">
        <v>0.031247598801321618</v>
      </c>
      <c r="G35" s="103">
        <v>15</v>
      </c>
      <c r="H35" s="103"/>
      <c r="I35" s="103"/>
      <c r="J35" s="103"/>
      <c r="K35" s="103"/>
      <c r="L35" s="103"/>
      <c r="M35" s="110">
        <f t="shared" si="1"/>
        <v>0.3968253968253968</v>
      </c>
      <c r="N35" s="110">
        <f t="shared" si="2"/>
        <v>3.124759880132162</v>
      </c>
    </row>
    <row r="36" spans="2:14" ht="12.75">
      <c r="B36" s="103">
        <v>16</v>
      </c>
      <c r="C36" s="106">
        <v>0.0035842293906810036</v>
      </c>
      <c r="D36" s="107">
        <v>0.037240990702558714</v>
      </c>
      <c r="G36" s="103">
        <v>16</v>
      </c>
      <c r="H36" s="103"/>
      <c r="I36" s="103"/>
      <c r="J36" s="103"/>
      <c r="K36" s="103"/>
      <c r="L36" s="103"/>
      <c r="M36" s="110">
        <f t="shared" si="1"/>
        <v>0.35842293906810035</v>
      </c>
      <c r="N36" s="110">
        <f t="shared" si="2"/>
        <v>3.7240990702558716</v>
      </c>
    </row>
    <row r="37" spans="2:14" ht="12.75">
      <c r="B37" s="103">
        <v>17</v>
      </c>
      <c r="C37" s="106">
        <v>0.0028161802355350742</v>
      </c>
      <c r="D37" s="107">
        <v>0.02814845170709218</v>
      </c>
      <c r="G37" s="103">
        <v>17</v>
      </c>
      <c r="H37" s="103"/>
      <c r="I37" s="103"/>
      <c r="J37" s="103"/>
      <c r="K37" s="103"/>
      <c r="L37" s="103"/>
      <c r="M37" s="110">
        <f t="shared" si="1"/>
        <v>0.2816180235535074</v>
      </c>
      <c r="N37" s="110">
        <f t="shared" si="2"/>
        <v>2.8148451707092184</v>
      </c>
    </row>
    <row r="38" spans="2:14" ht="12.75">
      <c r="B38" s="103">
        <v>18</v>
      </c>
      <c r="C38" s="106">
        <v>0.0028161802355350742</v>
      </c>
      <c r="D38" s="107">
        <v>0.02699587634146966</v>
      </c>
      <c r="G38" s="103">
        <v>18</v>
      </c>
      <c r="H38" s="103"/>
      <c r="I38" s="103"/>
      <c r="J38" s="103"/>
      <c r="K38" s="103"/>
      <c r="L38" s="103"/>
      <c r="M38" s="110">
        <f t="shared" si="1"/>
        <v>0.2816180235535074</v>
      </c>
      <c r="N38" s="110">
        <f t="shared" si="2"/>
        <v>2.6995876341469662</v>
      </c>
    </row>
    <row r="39" spans="2:14" ht="12.75">
      <c r="B39" s="103">
        <v>19</v>
      </c>
      <c r="C39" s="106">
        <v>0.002688172043010753</v>
      </c>
      <c r="D39" s="107">
        <v>0.025382270829598135</v>
      </c>
      <c r="G39" s="103">
        <v>19</v>
      </c>
      <c r="H39" s="103"/>
      <c r="I39" s="103"/>
      <c r="J39" s="103"/>
      <c r="K39" s="103"/>
      <c r="L39" s="103"/>
      <c r="M39" s="110">
        <f t="shared" si="1"/>
        <v>0.2688172043010753</v>
      </c>
      <c r="N39" s="110">
        <f t="shared" si="2"/>
        <v>2.5382270829598137</v>
      </c>
    </row>
    <row r="40" spans="2:14" ht="12.75">
      <c r="B40" s="103">
        <v>20</v>
      </c>
      <c r="C40" s="106">
        <v>0.03213005632360471</v>
      </c>
      <c r="D40" s="107">
        <v>0.305201956816843</v>
      </c>
      <c r="G40" s="103">
        <v>20</v>
      </c>
      <c r="H40" s="103"/>
      <c r="I40" s="103"/>
      <c r="J40" s="103"/>
      <c r="K40" s="103"/>
      <c r="L40" s="103"/>
      <c r="M40" s="110">
        <f t="shared" si="1"/>
        <v>3.213005632360471</v>
      </c>
      <c r="N40" s="110">
        <f t="shared" si="2"/>
        <v>30.5201956816843</v>
      </c>
    </row>
    <row r="41" spans="2:5" ht="11.25">
      <c r="B41" s="27"/>
      <c r="C41" s="30"/>
      <c r="D41" s="31"/>
      <c r="E41" s="32"/>
    </row>
    <row r="42" ht="11.25">
      <c r="B42" s="4"/>
    </row>
    <row r="43" spans="2:5" ht="11.25">
      <c r="B43" s="4"/>
      <c r="C43" s="28"/>
      <c r="D43" s="28"/>
      <c r="E43" s="28"/>
    </row>
    <row r="44" spans="2:17" ht="24.75" customHeight="1">
      <c r="B44" s="127" t="s">
        <v>48</v>
      </c>
      <c r="C44" s="127"/>
      <c r="D44" s="127"/>
      <c r="E44" s="127"/>
      <c r="F44" s="127"/>
      <c r="G44" s="127"/>
      <c r="H44" s="127"/>
      <c r="I44" s="127"/>
      <c r="J44" s="127"/>
      <c r="K44" s="127"/>
      <c r="L44" s="127"/>
      <c r="M44" s="127"/>
      <c r="N44" s="127"/>
      <c r="O44" s="127"/>
      <c r="P44" s="127"/>
      <c r="Q44" s="127"/>
    </row>
    <row r="45" ht="11.25">
      <c r="B45" s="38" t="s">
        <v>41</v>
      </c>
    </row>
    <row r="46" ht="11.25">
      <c r="B46" s="38" t="s">
        <v>45</v>
      </c>
    </row>
  </sheetData>
  <sheetProtection/>
  <mergeCells count="1">
    <mergeCell ref="B44:Q44"/>
  </mergeCells>
  <printOptions/>
  <pageMargins left="0.787401575" right="0.787401575" top="0.984251969" bottom="0.984251969" header="0.4921259845" footer="0.492125984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2:W22"/>
  <sheetViews>
    <sheetView zoomScalePageLayoutView="0" workbookViewId="0" topLeftCell="A1">
      <selection activeCell="A1" sqref="A1"/>
    </sheetView>
  </sheetViews>
  <sheetFormatPr defaultColWidth="11.421875" defaultRowHeight="12.75"/>
  <cols>
    <col min="1" max="1" width="3.7109375" style="0" customWidth="1"/>
    <col min="2" max="2" width="30.28125" style="0" customWidth="1"/>
  </cols>
  <sheetData>
    <row r="2" spans="2:10" ht="12.75">
      <c r="B2" s="88" t="s">
        <v>65</v>
      </c>
      <c r="C2" s="87"/>
      <c r="D2" s="87"/>
      <c r="E2" s="87"/>
      <c r="F2" s="87"/>
      <c r="G2" s="87"/>
      <c r="H2" s="87"/>
      <c r="I2" s="87"/>
      <c r="J2" s="51"/>
    </row>
    <row r="3" spans="1:23" ht="12.75">
      <c r="A3" s="38"/>
      <c r="B3" s="38"/>
      <c r="C3" s="38"/>
      <c r="D3" s="38"/>
      <c r="E3" s="38"/>
      <c r="F3" s="38"/>
      <c r="G3" s="38"/>
      <c r="H3" s="38"/>
      <c r="I3" s="38"/>
      <c r="J3" s="38"/>
      <c r="K3" s="38"/>
      <c r="L3" s="38"/>
      <c r="M3" s="38"/>
      <c r="N3" s="38"/>
      <c r="O3" s="38"/>
      <c r="P3" s="38"/>
      <c r="Q3" s="38"/>
      <c r="R3" s="38"/>
      <c r="S3" s="38"/>
      <c r="T3" s="38"/>
      <c r="U3" s="38"/>
      <c r="V3" s="38"/>
      <c r="W3" s="38"/>
    </row>
    <row r="4" spans="1:23" ht="12.75">
      <c r="A4" s="38"/>
      <c r="B4" s="38"/>
      <c r="C4" s="38"/>
      <c r="D4" s="38"/>
      <c r="E4" s="38"/>
      <c r="F4" s="38"/>
      <c r="G4" s="38"/>
      <c r="H4" s="38"/>
      <c r="I4" s="38"/>
      <c r="J4" s="38"/>
      <c r="K4" s="38"/>
      <c r="L4" s="38"/>
      <c r="M4" s="38"/>
      <c r="N4" s="38"/>
      <c r="O4" s="38"/>
      <c r="P4" s="38"/>
      <c r="Q4" s="38"/>
      <c r="R4" s="38"/>
      <c r="S4" s="38"/>
      <c r="T4" s="38"/>
      <c r="U4" s="38"/>
      <c r="V4" s="38" t="s">
        <v>33</v>
      </c>
      <c r="W4" s="38"/>
    </row>
    <row r="5" spans="1:23" ht="12.75">
      <c r="A5" s="38"/>
      <c r="B5" s="64"/>
      <c r="C5" s="89">
        <v>1</v>
      </c>
      <c r="D5" s="89">
        <v>2</v>
      </c>
      <c r="E5" s="89">
        <v>3</v>
      </c>
      <c r="F5" s="89">
        <v>4</v>
      </c>
      <c r="G5" s="89">
        <v>5</v>
      </c>
      <c r="H5" s="89">
        <v>6</v>
      </c>
      <c r="I5" s="89">
        <v>7</v>
      </c>
      <c r="J5" s="89">
        <v>8</v>
      </c>
      <c r="K5" s="89">
        <v>9</v>
      </c>
      <c r="L5" s="89">
        <v>10</v>
      </c>
      <c r="M5" s="89">
        <v>11</v>
      </c>
      <c r="N5" s="89">
        <v>12</v>
      </c>
      <c r="O5" s="89">
        <v>13</v>
      </c>
      <c r="P5" s="89">
        <v>14</v>
      </c>
      <c r="Q5" s="89">
        <v>15</v>
      </c>
      <c r="R5" s="89">
        <v>16</v>
      </c>
      <c r="S5" s="89">
        <v>17</v>
      </c>
      <c r="T5" s="89">
        <v>18</v>
      </c>
      <c r="U5" s="89">
        <v>19</v>
      </c>
      <c r="V5" s="89">
        <v>20</v>
      </c>
      <c r="W5" s="38"/>
    </row>
    <row r="6" spans="1:23" ht="22.5">
      <c r="A6" s="38"/>
      <c r="B6" s="90" t="s">
        <v>23</v>
      </c>
      <c r="C6" s="89">
        <v>0.13300599943987726</v>
      </c>
      <c r="D6" s="89">
        <v>0.13192404356121384</v>
      </c>
      <c r="E6" s="89">
        <v>0.15534654678483703</v>
      </c>
      <c r="F6" s="89">
        <v>0.19246379623200752</v>
      </c>
      <c r="G6" s="89">
        <v>0.11798041466588097</v>
      </c>
      <c r="H6" s="89">
        <v>0.1132744353554154</v>
      </c>
      <c r="I6" s="89">
        <v>0.13051589640062783</v>
      </c>
      <c r="J6" s="89">
        <v>0.1939133326720773</v>
      </c>
      <c r="K6" s="89">
        <v>0.11510960318803205</v>
      </c>
      <c r="L6" s="89">
        <v>0.10719239925083583</v>
      </c>
      <c r="M6" s="89">
        <v>0.12807301725294795</v>
      </c>
      <c r="N6" s="89">
        <v>0.1519489792346156</v>
      </c>
      <c r="O6" s="89">
        <v>0.07201242334778372</v>
      </c>
      <c r="P6" s="89">
        <v>0.12433667753849387</v>
      </c>
      <c r="Q6" s="89">
        <v>0.17477416404595342</v>
      </c>
      <c r="R6" s="89">
        <v>0.237087638790835</v>
      </c>
      <c r="S6" s="89">
        <v>0.1494328027726077</v>
      </c>
      <c r="T6" s="89">
        <v>0.14577468332642907</v>
      </c>
      <c r="U6" s="89">
        <v>0.2188088931157412</v>
      </c>
      <c r="V6" s="89">
        <v>2.3395591075377355</v>
      </c>
      <c r="W6" s="38"/>
    </row>
    <row r="7" spans="1:23" ht="22.5">
      <c r="A7" s="38"/>
      <c r="B7" s="90" t="s">
        <v>24</v>
      </c>
      <c r="C7" s="89">
        <v>0.23191489051350425</v>
      </c>
      <c r="D7" s="89">
        <v>0.2043591116219638</v>
      </c>
      <c r="E7" s="89">
        <v>0.26074516748253995</v>
      </c>
      <c r="F7" s="89">
        <v>0.2928428272196323</v>
      </c>
      <c r="G7" s="89">
        <v>0.20607849887100257</v>
      </c>
      <c r="H7" s="89">
        <v>0.19263518796202836</v>
      </c>
      <c r="I7" s="89">
        <v>0.22678772514309387</v>
      </c>
      <c r="J7" s="89">
        <v>0.26227857647134334</v>
      </c>
      <c r="K7" s="89">
        <v>0.1491239329953148</v>
      </c>
      <c r="L7" s="89">
        <v>0.15984922633043744</v>
      </c>
      <c r="M7" s="89">
        <v>0.18852725639035892</v>
      </c>
      <c r="N7" s="89">
        <v>0.1820280455216435</v>
      </c>
      <c r="O7" s="89">
        <v>0.08535964548896967</v>
      </c>
      <c r="P7" s="89">
        <v>0.16308707137480966</v>
      </c>
      <c r="Q7" s="89">
        <v>0.20139439935585884</v>
      </c>
      <c r="R7" s="89">
        <v>0.2795089152872672</v>
      </c>
      <c r="S7" s="89">
        <v>0.18058580234668098</v>
      </c>
      <c r="T7" s="89">
        <v>0.17588164635249226</v>
      </c>
      <c r="U7" s="89">
        <v>0.24885532204141406</v>
      </c>
      <c r="V7" s="89">
        <v>2.6069046799423545</v>
      </c>
      <c r="W7" s="38"/>
    </row>
    <row r="8" spans="1:23" ht="12.75">
      <c r="A8" s="38"/>
      <c r="B8" s="38"/>
      <c r="C8" s="38"/>
      <c r="D8" s="38"/>
      <c r="E8" s="38"/>
      <c r="F8" s="38"/>
      <c r="G8" s="38"/>
      <c r="H8" s="38"/>
      <c r="I8" s="38"/>
      <c r="J8" s="38"/>
      <c r="K8" s="38"/>
      <c r="L8" s="38"/>
      <c r="M8" s="38"/>
      <c r="N8" s="38"/>
      <c r="O8" s="38"/>
      <c r="P8" s="38"/>
      <c r="Q8" s="38"/>
      <c r="R8" s="38"/>
      <c r="S8" s="38"/>
      <c r="T8" s="38"/>
      <c r="U8" s="38"/>
      <c r="V8" s="38"/>
      <c r="W8" s="38"/>
    </row>
    <row r="9" spans="1:23" ht="12.75">
      <c r="A9" s="38"/>
      <c r="B9" s="38"/>
      <c r="C9" s="38"/>
      <c r="D9" s="38"/>
      <c r="E9" s="38"/>
      <c r="F9" s="38"/>
      <c r="G9" s="38"/>
      <c r="H9" s="38"/>
      <c r="I9" s="38"/>
      <c r="J9" s="38"/>
      <c r="K9" s="38"/>
      <c r="L9" s="38"/>
      <c r="M9" s="38"/>
      <c r="N9" s="38"/>
      <c r="O9" s="38"/>
      <c r="P9" s="38"/>
      <c r="Q9" s="38"/>
      <c r="R9" s="38"/>
      <c r="S9" s="38"/>
      <c r="T9" s="38"/>
      <c r="U9" s="38"/>
      <c r="V9" s="38"/>
      <c r="W9" s="38"/>
    </row>
    <row r="10" spans="1:23" ht="12.75">
      <c r="A10" s="38"/>
      <c r="B10" s="38" t="s">
        <v>50</v>
      </c>
      <c r="C10" s="38"/>
      <c r="D10" s="38"/>
      <c r="E10" s="38"/>
      <c r="F10" s="38"/>
      <c r="G10" s="38"/>
      <c r="H10" s="38"/>
      <c r="I10" s="38"/>
      <c r="J10" s="38"/>
      <c r="K10" s="38"/>
      <c r="L10" s="38"/>
      <c r="M10" s="38"/>
      <c r="N10" s="38"/>
      <c r="O10" s="38"/>
      <c r="P10" s="38"/>
      <c r="Q10" s="38"/>
      <c r="R10" s="38"/>
      <c r="S10" s="38"/>
      <c r="T10" s="38"/>
      <c r="U10" s="38"/>
      <c r="V10" s="38"/>
      <c r="W10" s="38"/>
    </row>
    <row r="11" spans="1:23" ht="12.75">
      <c r="A11" s="38"/>
      <c r="B11" s="38" t="s">
        <v>51</v>
      </c>
      <c r="C11" s="38"/>
      <c r="D11" s="38"/>
      <c r="E11" s="38"/>
      <c r="F11" s="38"/>
      <c r="G11" s="38"/>
      <c r="H11" s="38"/>
      <c r="I11" s="38"/>
      <c r="J11" s="38"/>
      <c r="K11" s="38"/>
      <c r="L11" s="38"/>
      <c r="M11" s="38"/>
      <c r="N11" s="38"/>
      <c r="O11" s="38"/>
      <c r="P11" s="38"/>
      <c r="Q11" s="38"/>
      <c r="R11" s="38"/>
      <c r="S11" s="38"/>
      <c r="T11" s="38"/>
      <c r="U11" s="38"/>
      <c r="V11" s="38"/>
      <c r="W11" s="38"/>
    </row>
    <row r="12" spans="1:23" ht="12.75">
      <c r="A12" s="38"/>
      <c r="B12" s="38" t="s">
        <v>52</v>
      </c>
      <c r="C12" s="38"/>
      <c r="D12" s="38"/>
      <c r="E12" s="38"/>
      <c r="F12" s="38"/>
      <c r="G12" s="38"/>
      <c r="H12" s="38"/>
      <c r="I12" s="38"/>
      <c r="J12" s="38"/>
      <c r="K12" s="38"/>
      <c r="L12" s="38"/>
      <c r="M12" s="38"/>
      <c r="N12" s="38"/>
      <c r="O12" s="38"/>
      <c r="P12" s="38"/>
      <c r="Q12" s="38"/>
      <c r="R12" s="38"/>
      <c r="S12" s="38"/>
      <c r="T12" s="38"/>
      <c r="U12" s="38"/>
      <c r="V12" s="38"/>
      <c r="W12" s="38"/>
    </row>
    <row r="13" spans="1:23" ht="12.75">
      <c r="A13" s="38"/>
      <c r="B13" s="38" t="s">
        <v>49</v>
      </c>
      <c r="C13" s="38"/>
      <c r="D13" s="38"/>
      <c r="E13" s="38"/>
      <c r="F13" s="38"/>
      <c r="G13" s="38"/>
      <c r="H13" s="38"/>
      <c r="I13" s="38"/>
      <c r="J13" s="38"/>
      <c r="K13" s="38"/>
      <c r="L13" s="38"/>
      <c r="M13" s="38"/>
      <c r="N13" s="38"/>
      <c r="O13" s="38"/>
      <c r="P13" s="38"/>
      <c r="Q13" s="38"/>
      <c r="R13" s="38"/>
      <c r="S13" s="38"/>
      <c r="T13" s="38"/>
      <c r="U13" s="38"/>
      <c r="V13" s="38"/>
      <c r="W13" s="38"/>
    </row>
    <row r="14" spans="1:23" ht="12.75">
      <c r="A14" s="38"/>
      <c r="B14" s="38"/>
      <c r="C14" s="38"/>
      <c r="D14" s="38"/>
      <c r="E14" s="38"/>
      <c r="F14" s="38"/>
      <c r="G14" s="38"/>
      <c r="H14" s="38"/>
      <c r="I14" s="38"/>
      <c r="J14" s="38"/>
      <c r="K14" s="38"/>
      <c r="L14" s="38"/>
      <c r="M14" s="38"/>
      <c r="N14" s="38"/>
      <c r="O14" s="38"/>
      <c r="P14" s="38"/>
      <c r="Q14" s="38"/>
      <c r="R14" s="38"/>
      <c r="S14" s="38"/>
      <c r="T14" s="38"/>
      <c r="U14" s="38"/>
      <c r="V14" s="38"/>
      <c r="W14" s="38"/>
    </row>
    <row r="15" spans="1:23" ht="12.75">
      <c r="A15" s="38"/>
      <c r="B15" s="38"/>
      <c r="C15" s="38"/>
      <c r="D15" s="38"/>
      <c r="E15" s="38"/>
      <c r="F15" s="38"/>
      <c r="G15" s="38"/>
      <c r="H15" s="38"/>
      <c r="I15" s="38"/>
      <c r="J15" s="38"/>
      <c r="K15" s="38"/>
      <c r="L15" s="38"/>
      <c r="M15" s="38"/>
      <c r="N15" s="38"/>
      <c r="O15" s="38"/>
      <c r="P15" s="38"/>
      <c r="Q15" s="38"/>
      <c r="R15" s="38"/>
      <c r="S15" s="38"/>
      <c r="T15" s="38"/>
      <c r="U15" s="38"/>
      <c r="V15" s="38"/>
      <c r="W15" s="38"/>
    </row>
    <row r="16" spans="1:23" ht="12.75">
      <c r="A16" s="38"/>
      <c r="B16" s="38"/>
      <c r="C16" s="38"/>
      <c r="D16" s="38"/>
      <c r="E16" s="38"/>
      <c r="F16" s="38"/>
      <c r="G16" s="38"/>
      <c r="H16" s="38"/>
      <c r="I16" s="38"/>
      <c r="J16" s="38"/>
      <c r="K16" s="38"/>
      <c r="L16" s="38"/>
      <c r="M16" s="38"/>
      <c r="N16" s="38"/>
      <c r="O16" s="38"/>
      <c r="P16" s="38"/>
      <c r="Q16" s="38"/>
      <c r="R16" s="38"/>
      <c r="S16" s="38"/>
      <c r="T16" s="38"/>
      <c r="U16" s="38"/>
      <c r="V16" s="38"/>
      <c r="W16" s="38"/>
    </row>
    <row r="17" spans="1:23" ht="12.75">
      <c r="A17" s="38"/>
      <c r="B17" s="38"/>
      <c r="C17" s="38"/>
      <c r="D17" s="38"/>
      <c r="E17" s="38"/>
      <c r="F17" s="38"/>
      <c r="G17" s="38"/>
      <c r="H17" s="38"/>
      <c r="I17" s="38"/>
      <c r="J17" s="38"/>
      <c r="K17" s="38"/>
      <c r="L17" s="38"/>
      <c r="M17" s="38"/>
      <c r="N17" s="38"/>
      <c r="O17" s="38"/>
      <c r="P17" s="38"/>
      <c r="Q17" s="38"/>
      <c r="R17" s="38"/>
      <c r="S17" s="38"/>
      <c r="T17" s="38"/>
      <c r="U17" s="38"/>
      <c r="V17" s="38"/>
      <c r="W17" s="38"/>
    </row>
    <row r="18" spans="1:23" ht="12.75">
      <c r="A18" s="38"/>
      <c r="B18" s="38"/>
      <c r="C18" s="38"/>
      <c r="D18" s="38"/>
      <c r="E18" s="38"/>
      <c r="F18" s="38"/>
      <c r="G18" s="38"/>
      <c r="H18" s="38"/>
      <c r="I18" s="38"/>
      <c r="J18" s="38"/>
      <c r="K18" s="38"/>
      <c r="L18" s="38"/>
      <c r="M18" s="38"/>
      <c r="N18" s="38"/>
      <c r="O18" s="38"/>
      <c r="P18" s="38"/>
      <c r="Q18" s="38"/>
      <c r="R18" s="38"/>
      <c r="S18" s="38"/>
      <c r="T18" s="38"/>
      <c r="U18" s="38"/>
      <c r="V18" s="38"/>
      <c r="W18" s="38"/>
    </row>
    <row r="19" spans="1:23" ht="12.75">
      <c r="A19" s="38"/>
      <c r="B19" s="38"/>
      <c r="C19" s="38"/>
      <c r="D19" s="38"/>
      <c r="E19" s="38"/>
      <c r="F19" s="38"/>
      <c r="G19" s="38"/>
      <c r="H19" s="38"/>
      <c r="I19" s="38"/>
      <c r="J19" s="38"/>
      <c r="K19" s="38"/>
      <c r="L19" s="38"/>
      <c r="M19" s="38"/>
      <c r="N19" s="38"/>
      <c r="O19" s="38"/>
      <c r="P19" s="38"/>
      <c r="Q19" s="38"/>
      <c r="R19" s="38"/>
      <c r="S19" s="38"/>
      <c r="T19" s="38"/>
      <c r="U19" s="38"/>
      <c r="V19" s="38"/>
      <c r="W19" s="38"/>
    </row>
    <row r="20" spans="1:23" ht="12.75">
      <c r="A20" s="38"/>
      <c r="B20" s="38"/>
      <c r="C20" s="38"/>
      <c r="D20" s="38"/>
      <c r="E20" s="38"/>
      <c r="F20" s="38"/>
      <c r="G20" s="38"/>
      <c r="H20" s="38"/>
      <c r="I20" s="38"/>
      <c r="J20" s="38"/>
      <c r="K20" s="38"/>
      <c r="L20" s="38"/>
      <c r="M20" s="38"/>
      <c r="N20" s="38"/>
      <c r="O20" s="38"/>
      <c r="P20" s="38"/>
      <c r="Q20" s="38"/>
      <c r="R20" s="38"/>
      <c r="S20" s="38"/>
      <c r="T20" s="38"/>
      <c r="U20" s="38"/>
      <c r="V20" s="38"/>
      <c r="W20" s="38"/>
    </row>
    <row r="21" spans="1:23" ht="12.75">
      <c r="A21" s="38"/>
      <c r="B21" s="38"/>
      <c r="C21" s="38"/>
      <c r="D21" s="38"/>
      <c r="E21" s="38"/>
      <c r="F21" s="38"/>
      <c r="G21" s="38"/>
      <c r="H21" s="38"/>
      <c r="I21" s="38"/>
      <c r="J21" s="38"/>
      <c r="K21" s="38"/>
      <c r="L21" s="38"/>
      <c r="M21" s="38"/>
      <c r="N21" s="38"/>
      <c r="O21" s="38"/>
      <c r="P21" s="38"/>
      <c r="Q21" s="38"/>
      <c r="R21" s="38"/>
      <c r="S21" s="38"/>
      <c r="T21" s="38"/>
      <c r="U21" s="38"/>
      <c r="V21" s="38"/>
      <c r="W21" s="38"/>
    </row>
    <row r="22" ht="12.75">
      <c r="B22" s="33"/>
    </row>
  </sheetData>
  <sheetProtection/>
  <printOptions/>
  <pageMargins left="0.787401575" right="0.787401575" top="0.984251969" bottom="0.984251969" header="0.4921259845" footer="0.4921259845"/>
  <pageSetup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B2:J62"/>
  <sheetViews>
    <sheetView zoomScalePageLayoutView="0" workbookViewId="0" topLeftCell="A1">
      <selection activeCell="A1" sqref="A1"/>
    </sheetView>
  </sheetViews>
  <sheetFormatPr defaultColWidth="11.421875" defaultRowHeight="12.75"/>
  <cols>
    <col min="1" max="1" width="3.7109375" style="38" customWidth="1"/>
    <col min="2" max="2" width="18.28125" style="38" customWidth="1"/>
    <col min="3" max="3" width="15.57421875" style="38" customWidth="1"/>
    <col min="4" max="16384" width="11.421875" style="38" customWidth="1"/>
  </cols>
  <sheetData>
    <row r="2" spans="2:9" ht="12.75">
      <c r="B2" s="88" t="s">
        <v>66</v>
      </c>
      <c r="C2" s="95"/>
      <c r="D2" s="95"/>
      <c r="E2" s="95"/>
      <c r="F2" s="95"/>
      <c r="G2" s="95"/>
      <c r="H2" s="95"/>
      <c r="I2" s="95"/>
    </row>
    <row r="4" ht="11.25">
      <c r="H4" s="38" t="s">
        <v>33</v>
      </c>
    </row>
    <row r="5" spans="2:8" ht="33.75">
      <c r="B5" s="128" t="s">
        <v>37</v>
      </c>
      <c r="C5" s="128" t="s">
        <v>71</v>
      </c>
      <c r="D5" s="128" t="s">
        <v>72</v>
      </c>
      <c r="E5" s="128" t="s">
        <v>73</v>
      </c>
      <c r="F5" s="128" t="s">
        <v>15</v>
      </c>
      <c r="G5" s="128" t="s">
        <v>16</v>
      </c>
      <c r="H5" s="128" t="s">
        <v>7</v>
      </c>
    </row>
    <row r="6" spans="2:8" ht="11.25">
      <c r="B6" s="97">
        <v>2.559680595935101</v>
      </c>
      <c r="C6" s="97">
        <v>0.40617275431966976</v>
      </c>
      <c r="D6" s="97">
        <v>1.775633838037542</v>
      </c>
      <c r="E6" s="97">
        <v>0.21926835260459182</v>
      </c>
      <c r="F6" s="97">
        <v>0.6894448909380596</v>
      </c>
      <c r="G6" s="97">
        <v>0.2921411547860507</v>
      </c>
      <c r="H6" s="97">
        <v>0.4976561260714266</v>
      </c>
    </row>
    <row r="7" spans="2:8" ht="11.25">
      <c r="B7" s="97">
        <v>1.9708999316711102</v>
      </c>
      <c r="C7" s="97">
        <v>6.212531405632922</v>
      </c>
      <c r="D7" s="97">
        <v>2.42419353537635</v>
      </c>
      <c r="E7" s="97">
        <v>5.116459688859654</v>
      </c>
      <c r="F7" s="97">
        <v>5.654371642485512</v>
      </c>
      <c r="G7" s="97">
        <v>4.990576335459796</v>
      </c>
      <c r="H7" s="97">
        <v>5.333931381290215</v>
      </c>
    </row>
    <row r="8" spans="2:8" ht="11.25">
      <c r="B8" s="97">
        <v>12.875306475167138</v>
      </c>
      <c r="C8" s="97">
        <v>6.766163500058854</v>
      </c>
      <c r="D8" s="97">
        <v>11.185234780223768</v>
      </c>
      <c r="E8" s="97">
        <v>12.11513619324621</v>
      </c>
      <c r="F8" s="97">
        <v>7.569829251441704</v>
      </c>
      <c r="G8" s="97">
        <v>12.071733161101228</v>
      </c>
      <c r="H8" s="97">
        <v>9.743076409743077</v>
      </c>
    </row>
    <row r="9" spans="2:8" ht="11.25">
      <c r="B9" s="97">
        <v>16.35123728881684</v>
      </c>
      <c r="C9" s="97">
        <v>57.438112130793556</v>
      </c>
      <c r="D9" s="97">
        <v>12.596094121822743</v>
      </c>
      <c r="E9" s="97">
        <v>33.90645184298745</v>
      </c>
      <c r="F9" s="97">
        <v>52.033190925369766</v>
      </c>
      <c r="G9" s="97">
        <v>32.908418599556576</v>
      </c>
      <c r="H9" s="97">
        <v>42.80090655318342</v>
      </c>
    </row>
    <row r="10" spans="2:8" ht="11.25">
      <c r="B10" s="97">
        <v>35.22019319658624</v>
      </c>
      <c r="C10" s="97">
        <v>6.853023667366148</v>
      </c>
      <c r="D10" s="97">
        <v>60.423338469108714</v>
      </c>
      <c r="E10" s="97">
        <v>24.622962252637084</v>
      </c>
      <c r="F10" s="97">
        <v>10.58471863852347</v>
      </c>
      <c r="G10" s="97">
        <v>26.299389255889317</v>
      </c>
      <c r="H10" s="97">
        <v>18.170811977733653</v>
      </c>
    </row>
    <row r="11" spans="2:8" ht="11.25">
      <c r="B11" s="97">
        <v>1.1163332842079878</v>
      </c>
      <c r="C11" s="97">
        <v>20.30742005008666</v>
      </c>
      <c r="D11" s="97">
        <v>0.7563383803754224</v>
      </c>
      <c r="E11" s="97">
        <v>19.63488956340495</v>
      </c>
      <c r="F11" s="97">
        <v>17.7830182028397</v>
      </c>
      <c r="G11" s="97">
        <v>18.751015074086244</v>
      </c>
      <c r="H11" s="97">
        <v>18.250308596392387</v>
      </c>
    </row>
    <row r="12" spans="2:8" ht="11.25">
      <c r="B12" s="98">
        <v>29.906617184045874</v>
      </c>
      <c r="C12" s="98">
        <v>1.9375093861746213</v>
      </c>
      <c r="D12" s="98">
        <v>10.83917494171836</v>
      </c>
      <c r="E12" s="98">
        <v>4.308097098612311</v>
      </c>
      <c r="F12" s="98">
        <v>5.61665468183805</v>
      </c>
      <c r="G12" s="98">
        <v>4.613629753851616</v>
      </c>
      <c r="H12" s="98">
        <v>5.1324548592308155</v>
      </c>
    </row>
    <row r="14" spans="2:9" ht="24.75" customHeight="1">
      <c r="B14" s="127" t="s">
        <v>67</v>
      </c>
      <c r="C14" s="127"/>
      <c r="D14" s="127"/>
      <c r="E14" s="127"/>
      <c r="F14" s="127"/>
      <c r="G14" s="127"/>
      <c r="H14" s="127"/>
      <c r="I14" s="127"/>
    </row>
    <row r="15" spans="2:9" ht="22.5" customHeight="1">
      <c r="B15" s="127" t="s">
        <v>68</v>
      </c>
      <c r="C15" s="127"/>
      <c r="D15" s="127"/>
      <c r="E15" s="127"/>
      <c r="F15" s="127"/>
      <c r="G15" s="127"/>
      <c r="H15" s="127"/>
      <c r="I15" s="127"/>
    </row>
    <row r="16" ht="11.25">
      <c r="B16" s="38" t="s">
        <v>49</v>
      </c>
    </row>
    <row r="35" ht="12.75" customHeight="1" hidden="1"/>
    <row r="36" spans="2:9" ht="11.25">
      <c r="B36" s="94" t="s">
        <v>29</v>
      </c>
      <c r="C36" s="95"/>
      <c r="D36" s="95"/>
      <c r="E36" s="95"/>
      <c r="F36" s="95"/>
      <c r="G36" s="95"/>
      <c r="H36" s="95"/>
      <c r="I36" s="95"/>
    </row>
    <row r="37" ht="11.25">
      <c r="B37" s="4"/>
    </row>
    <row r="39" ht="11.25">
      <c r="B39" s="4"/>
    </row>
    <row r="50" ht="11.25">
      <c r="B50" s="92"/>
    </row>
    <row r="55" spans="4:10" ht="11.25">
      <c r="D55" s="96"/>
      <c r="E55" s="96"/>
      <c r="F55" s="96"/>
      <c r="G55" s="96"/>
      <c r="H55" s="96"/>
      <c r="I55" s="96"/>
      <c r="J55" s="96"/>
    </row>
    <row r="56" spans="4:10" ht="11.25">
      <c r="D56" s="91"/>
      <c r="E56" s="91"/>
      <c r="F56" s="93"/>
      <c r="G56" s="91"/>
      <c r="H56" s="93"/>
      <c r="I56" s="91"/>
      <c r="J56" s="93"/>
    </row>
    <row r="57" spans="4:10" ht="11.25">
      <c r="D57" s="93"/>
      <c r="E57" s="93"/>
      <c r="F57" s="93"/>
      <c r="G57" s="93"/>
      <c r="H57" s="93"/>
      <c r="I57" s="93"/>
      <c r="J57" s="93"/>
    </row>
    <row r="58" spans="4:10" ht="11.25">
      <c r="D58" s="93"/>
      <c r="E58" s="93"/>
      <c r="F58" s="93"/>
      <c r="G58" s="93"/>
      <c r="H58" s="93"/>
      <c r="I58" s="93"/>
      <c r="J58" s="93"/>
    </row>
    <row r="59" spans="4:10" ht="11.25">
      <c r="D59" s="93"/>
      <c r="E59" s="93"/>
      <c r="F59" s="93"/>
      <c r="G59" s="93"/>
      <c r="H59" s="93"/>
      <c r="I59" s="93"/>
      <c r="J59" s="93"/>
    </row>
    <row r="60" spans="4:10" ht="11.25">
      <c r="D60" s="93"/>
      <c r="E60" s="93"/>
      <c r="F60" s="93"/>
      <c r="G60" s="93"/>
      <c r="H60" s="93"/>
      <c r="I60" s="93"/>
      <c r="J60" s="93"/>
    </row>
    <row r="61" spans="4:10" ht="11.25">
      <c r="D61" s="93"/>
      <c r="E61" s="93"/>
      <c r="F61" s="93"/>
      <c r="G61" s="93"/>
      <c r="H61" s="93"/>
      <c r="I61" s="93"/>
      <c r="J61" s="93"/>
    </row>
    <row r="62" spans="4:10" ht="11.25">
      <c r="D62" s="93"/>
      <c r="E62" s="93"/>
      <c r="F62" s="93"/>
      <c r="G62" s="93"/>
      <c r="H62" s="93"/>
      <c r="I62" s="93"/>
      <c r="J62" s="93"/>
    </row>
  </sheetData>
  <sheetProtection/>
  <mergeCells count="2">
    <mergeCell ref="B14:I14"/>
    <mergeCell ref="B15:I15"/>
  </mergeCells>
  <printOptions/>
  <pageMargins left="0.787401575" right="0.787401575" top="0.984251969" bottom="0.984251969" header="0.4921259845" footer="0.4921259845"/>
  <pageSetup fitToHeight="1" fitToWidth="1" horizontalDpi="600" verticalDpi="600" orientation="portrait" paperSize="9" scale="84"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Ministère de la Santé</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Lama Grégory</cp:lastModifiedBy>
  <cp:lastPrinted>2014-01-13T16:29:26Z</cp:lastPrinted>
  <dcterms:created xsi:type="dcterms:W3CDTF">2009-10-21T09:06:20Z</dcterms:created>
  <dcterms:modified xsi:type="dcterms:W3CDTF">2014-05-20T09:52:45Z</dcterms:modified>
  <cp:category/>
  <cp:version/>
  <cp:contentType/>
  <cp:contentStatus/>
</cp:coreProperties>
</file>