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06" windowWidth="15810" windowHeight="10275" tabRatio="934" activeTab="0"/>
  </bookViews>
  <sheets>
    <sheet name="Tableau 1" sheetId="1" r:id="rId1"/>
    <sheet name="Tableau 2" sheetId="2" r:id="rId2"/>
    <sheet name="Tableau  3" sheetId="3" r:id="rId3"/>
    <sheet name="Données Carte 1" sheetId="4" r:id="rId4"/>
  </sheets>
  <definedNames>
    <definedName name="_xlnm.Print_Area" localSheetId="2">'Tableau  3'!$B$1:$F$35</definedName>
    <definedName name="_xlnm.Print_Area" localSheetId="0">'Tableau 1'!$B$1:$I$30</definedName>
    <definedName name="_xlnm.Print_Area" localSheetId="1">'Tableau 2'!$B$1:$K$17</definedName>
  </definedNames>
  <calcPr fullCalcOnLoad="1"/>
</workbook>
</file>

<file path=xl/sharedStrings.xml><?xml version="1.0" encoding="utf-8"?>
<sst xmlns="http://schemas.openxmlformats.org/spreadsheetml/2006/main" count="150" uniqueCount="135">
  <si>
    <t>Lésions traumatiques, empoisonnements et certaines autres conséquences de causes externes</t>
  </si>
  <si>
    <t>Symptômes, signes et résultats anormaux d'examens cliniques et de laboratoire, non classés ailleurs</t>
  </si>
  <si>
    <t>Troubles mentaux</t>
  </si>
  <si>
    <t>Ensemble</t>
  </si>
  <si>
    <t>Île-de-France</t>
  </si>
  <si>
    <t>Champagne-Ardenne</t>
  </si>
  <si>
    <t>Picardie</t>
  </si>
  <si>
    <t>Haute-Normandie</t>
  </si>
  <si>
    <t>Centre</t>
  </si>
  <si>
    <t>Basse-Normandie</t>
  </si>
  <si>
    <t>Bourgogne</t>
  </si>
  <si>
    <t>Lorraine</t>
  </si>
  <si>
    <t>Alsace</t>
  </si>
  <si>
    <t>Franche-Comté</t>
  </si>
  <si>
    <t>Pays de la Loire</t>
  </si>
  <si>
    <t>Bretagne</t>
  </si>
  <si>
    <t>Poitou-Charentes</t>
  </si>
  <si>
    <t>Aquitaine</t>
  </si>
  <si>
    <t>Midi-Pyrénées</t>
  </si>
  <si>
    <t>Limousin</t>
  </si>
  <si>
    <t>Rhône-Alpes</t>
  </si>
  <si>
    <t>Auvergne</t>
  </si>
  <si>
    <t>Languedoc-Roussillon</t>
  </si>
  <si>
    <t>Corse</t>
  </si>
  <si>
    <t>Guyane</t>
  </si>
  <si>
    <t>La Réunion</t>
  </si>
  <si>
    <t>Diabète</t>
  </si>
  <si>
    <t>Brûlures</t>
  </si>
  <si>
    <t>Lésions traumatiques</t>
  </si>
  <si>
    <t xml:space="preserve">Hospitalisation de jour </t>
  </si>
  <si>
    <t>Hospitalisation complète</t>
  </si>
  <si>
    <t>Guadeloupe</t>
  </si>
  <si>
    <t>Martinique</t>
  </si>
  <si>
    <t>Troubles du développement psychologique</t>
  </si>
  <si>
    <t>Total général</t>
  </si>
  <si>
    <t>Affections du système digestif, métabolique et endocrinien</t>
  </si>
  <si>
    <t>Obésité et autres excès d'apport</t>
  </si>
  <si>
    <t>Facteurs influant sur l'état de santé et motifs de recours aux services de santé</t>
  </si>
  <si>
    <t>Maladies du système nerveux</t>
  </si>
  <si>
    <t>Dorsopathies avec déformations</t>
  </si>
  <si>
    <t>Autres arthropathies</t>
  </si>
  <si>
    <t>Anomalie de la démarche et de la motilité</t>
  </si>
  <si>
    <t>Autres</t>
  </si>
  <si>
    <t>Pathologies</t>
  </si>
  <si>
    <t xml:space="preserve">Ensemble </t>
  </si>
  <si>
    <t>Total hospitalisation complète</t>
  </si>
  <si>
    <t xml:space="preserve">Total hospitalisation de jour </t>
  </si>
  <si>
    <t>5 ans et moins</t>
  </si>
  <si>
    <t xml:space="preserve">Patients </t>
  </si>
  <si>
    <t>Effectif</t>
  </si>
  <si>
    <t>Densité pour 100 000 enfants de la région</t>
  </si>
  <si>
    <t>Solde entre le taux d'entrée et le taux de fuite</t>
  </si>
  <si>
    <t>Taux de recours (pour 100 000 enfants)</t>
  </si>
  <si>
    <t xml:space="preserve">Alsace </t>
  </si>
  <si>
    <t>104,4 % '</t>
  </si>
  <si>
    <t xml:space="preserve">Aquitaine </t>
  </si>
  <si>
    <t>85,9%</t>
  </si>
  <si>
    <t xml:space="preserve">Auvergne </t>
  </si>
  <si>
    <t>29,7%</t>
  </si>
  <si>
    <t>66%</t>
  </si>
  <si>
    <t xml:space="preserve">Bourgogne </t>
  </si>
  <si>
    <t>52%</t>
  </si>
  <si>
    <t xml:space="preserve">Bretagne </t>
  </si>
  <si>
    <t>79,1%</t>
  </si>
  <si>
    <t xml:space="preserve">Centre </t>
  </si>
  <si>
    <t>72,4%</t>
  </si>
  <si>
    <t>145,9%</t>
  </si>
  <si>
    <t>144,4%</t>
  </si>
  <si>
    <t>79,8%</t>
  </si>
  <si>
    <t xml:space="preserve">Languedoc Roussillon </t>
  </si>
  <si>
    <t>51,5%</t>
  </si>
  <si>
    <t xml:space="preserve">Limousin </t>
  </si>
  <si>
    <t>119,8%</t>
  </si>
  <si>
    <t xml:space="preserve">Pays de Loire </t>
  </si>
  <si>
    <t>73,5%</t>
  </si>
  <si>
    <t xml:space="preserve">Lorraine </t>
  </si>
  <si>
    <t>61,9%</t>
  </si>
  <si>
    <t xml:space="preserve">Midi-Pyrénées </t>
  </si>
  <si>
    <t>48,7%</t>
  </si>
  <si>
    <t>57,8%</t>
  </si>
  <si>
    <t>72,1%</t>
  </si>
  <si>
    <t xml:space="preserve">Picardie </t>
  </si>
  <si>
    <t xml:space="preserve">Poitou-Charentes </t>
  </si>
  <si>
    <t>56,8%</t>
  </si>
  <si>
    <t xml:space="preserve">Région parisienne </t>
  </si>
  <si>
    <t>105,7%</t>
  </si>
  <si>
    <t xml:space="preserve">Rhône-Alpes </t>
  </si>
  <si>
    <t>58,2%</t>
  </si>
  <si>
    <t>Public</t>
  </si>
  <si>
    <t>Privé non lucratif</t>
  </si>
  <si>
    <t>Privé lucratif</t>
  </si>
  <si>
    <t>Ayant effectué une seule journée annuelle de SSR</t>
  </si>
  <si>
    <t xml:space="preserve">Ayant effectué plus d'une journée de SSR </t>
  </si>
  <si>
    <t>Tous patients</t>
  </si>
  <si>
    <t>Part (%)</t>
  </si>
  <si>
    <t>Autres états postchirurgicaux</t>
  </si>
  <si>
    <t>Provence-Alpes - Côte Azur</t>
  </si>
  <si>
    <t>Nord - Pas de Calais</t>
  </si>
  <si>
    <t>Taux de recours  brut (pour 1000)</t>
  </si>
  <si>
    <t>Rapport du taux de recours standardisé au taux national*</t>
  </si>
  <si>
    <t>Activité en journées de présence</t>
  </si>
  <si>
    <t>Activité en séjours</t>
  </si>
  <si>
    <t>6-14 ans</t>
  </si>
  <si>
    <t xml:space="preserve">15-17 ans </t>
  </si>
  <si>
    <t>18-19 ans</t>
  </si>
  <si>
    <t>–*</t>
  </si>
  <si>
    <t>–</t>
  </si>
  <si>
    <t>Prévalence</t>
  </si>
  <si>
    <t>Évolution entre 19987 et 2012</t>
  </si>
  <si>
    <t xml:space="preserve">Nord  - Pas-de-Calais </t>
  </si>
  <si>
    <t>Provence-Alpes - Côte d'Azur</t>
  </si>
  <si>
    <t xml:space="preserve">Le taux de recours est le rapport des patients de la région hospitalisés à la population de la région, méthode de standardisation directe : rapport des taux régionaux standardisés au taux national brut. </t>
  </si>
  <si>
    <t xml:space="preserve">Basse-Normandie </t>
  </si>
  <si>
    <t xml:space="preserve">Franche-Comté </t>
  </si>
  <si>
    <t xml:space="preserve">Haute-Normandie </t>
  </si>
  <si>
    <t xml:space="preserve">Champagne-Ardenne </t>
  </si>
  <si>
    <t>Paralysies cérébrales et autres syndromes paralytiques</t>
  </si>
  <si>
    <t>*La morbidité est celle enregistrée en MMP lors du RHA d'admission du séjour pour les patients n'ayant effectué qu'un seul séjour ; pour les patients ayant effectué plusieurs séjours, la morbidité est celle enregistrée dans plus de la moitié des RHA d'admission des séjours.</t>
  </si>
  <si>
    <t>Tableau 3 : offre et prise en charge des enfants dans les régions</t>
  </si>
  <si>
    <t>*Les effectifs en séjours de la Corse, de la Guadeloupe et de la Guyane sont trop faibles pour le calcul du ratio.</t>
  </si>
  <si>
    <t>Maladies du système ostéo-articulaire, des muscles et du tissu conjonctif</t>
  </si>
  <si>
    <t>Types d'hospitalisation</t>
  </si>
  <si>
    <t>Tranches d'âge</t>
  </si>
  <si>
    <t>Régions</t>
  </si>
  <si>
    <t>Présence d'implants fonctionnels (hors cardiaques et vasculaires)</t>
  </si>
  <si>
    <t>Carte 1 Prévalence de l'obésité des patients de 15 ans et plus selon les régions de résidence des patients</t>
  </si>
  <si>
    <t xml:space="preserve">Tableau 2 : Répartition de l'activité  SSR  selon l’âge des enfants et le type d’établissements (public, PNL, PL) </t>
  </si>
  <si>
    <t>Tableau 1 : Répartition des séjours selon la morbidité principalement* à l'origine des soins du patient et la durée cumulée de présence durant l'année 2010</t>
  </si>
  <si>
    <t>Champ · Séjours des enfants de 19 ans et moins sur la France et les DOM.</t>
  </si>
  <si>
    <t>Sources · SAE, PMSI SSR 2010, traitement DREES.</t>
  </si>
  <si>
    <t>Note · Autres : affection de la peau et des tissus sous-cutanés, de l'appareil cardio-vasculaire, de l'appareil respiratoire, affections d'origine périnatale, malformations congénitales et anomalies chromosomiques, grossesse, accouchement et puerpéralité, maladies de l'œil et de ses annexes, de l'oreille de l'apophyse mastoïde, des organes génito-urinaires, du sang et des organes hématopoïétiques, infectieuses et parasitaires, tumeurs bénignes ou malignes.</t>
  </si>
  <si>
    <t>Champ · Séjours des enfants de 19 ans et moins pour la France et les DOM.</t>
  </si>
  <si>
    <t>Sources · SAE, PMSI SSR 2010, données statistiques.</t>
  </si>
  <si>
    <t>Champ · Séjours complets des enfants de 19 ans et moins, en France.</t>
  </si>
  <si>
    <t>Notes de lecture · Les densités sont calculées en rapportant les capacités spécialisées sur les prises en charge des enfants à la population des moins de 19 ans de la région.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</si>
</sst>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"/>
    <numFmt numFmtId="166" formatCode="0.0"/>
    <numFmt numFmtId="167" formatCode="_-* #,##0.00\ [$€-1]_-;\-* #,##0.00\ [$€-1]_-;_-* &quot;-&quot;??\ [$€-1]_-"/>
  </numFmts>
  <fonts count="24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8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20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18" fillId="23" borderId="9" applyNumberFormat="0" applyAlignment="0" applyProtection="0"/>
  </cellStyleXfs>
  <cellXfs count="72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0" xfId="54" applyNumberFormat="1" applyFont="1" applyFill="1" applyBorder="1" applyAlignment="1">
      <alignment vertical="center"/>
      <protection/>
    </xf>
    <xf numFmtId="166" fontId="3" fillId="0" borderId="0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horizontal="left" vertical="center" wrapText="1"/>
      <protection/>
    </xf>
    <xf numFmtId="0" fontId="3" fillId="0" borderId="0" xfId="55" applyFont="1" applyFill="1" applyBorder="1" applyAlignment="1">
      <alignment horizontal="left" vertical="center" wrapText="1"/>
      <protection/>
    </xf>
    <xf numFmtId="3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9" fontId="3" fillId="0" borderId="0" xfId="57" applyFont="1" applyFill="1" applyBorder="1" applyAlignment="1">
      <alignment vertical="center"/>
    </xf>
    <xf numFmtId="9" fontId="3" fillId="0" borderId="0" xfId="57" applyFont="1" applyFill="1" applyBorder="1" applyAlignment="1">
      <alignment horizontal="center" vertical="center"/>
    </xf>
    <xf numFmtId="9" fontId="3" fillId="0" borderId="0" xfId="57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3" fillId="0" borderId="10" xfId="55" applyNumberFormat="1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righ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22" fillId="0" borderId="10" xfId="55" applyNumberFormat="1" applyFont="1" applyFill="1" applyBorder="1" applyAlignment="1">
      <alignment horizontal="right" vertical="center" wrapText="1"/>
      <protection/>
    </xf>
    <xf numFmtId="0" fontId="4" fillId="0" borderId="10" xfId="55" applyFont="1" applyFill="1" applyBorder="1" applyAlignment="1">
      <alignment vertical="center" wrapText="1"/>
      <protection/>
    </xf>
    <xf numFmtId="3" fontId="3" fillId="0" borderId="10" xfId="55" applyNumberFormat="1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right" vertical="center" wrapText="1"/>
      <protection/>
    </xf>
    <xf numFmtId="3" fontId="4" fillId="0" borderId="10" xfId="55" applyNumberFormat="1" applyFont="1" applyFill="1" applyBorder="1" applyAlignment="1">
      <alignment horizontal="left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1" fontId="3" fillId="0" borderId="10" xfId="54" applyNumberFormat="1" applyFont="1" applyFill="1" applyBorder="1" applyAlignment="1">
      <alignment vertical="center"/>
      <protection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3" fontId="3" fillId="0" borderId="10" xfId="56" applyNumberFormat="1" applyFont="1" applyFill="1" applyBorder="1" applyAlignment="1">
      <alignment horizontal="left" vertical="center" wrapText="1"/>
      <protection/>
    </xf>
    <xf numFmtId="165" fontId="3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 quotePrefix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2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_ElpReg_quin06-07" xfId="54"/>
    <cellStyle name="Normal_Feuil1" xfId="55"/>
    <cellStyle name="Normal_StandardIndirec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0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10" customWidth="1"/>
    <col min="2" max="2" width="51.8515625" style="10" customWidth="1"/>
    <col min="3" max="3" width="14.28125" style="10" customWidth="1"/>
    <col min="4" max="4" width="11.8515625" style="10" customWidth="1"/>
    <col min="5" max="5" width="13.7109375" style="10" customWidth="1"/>
    <col min="6" max="6" width="11.421875" style="10" customWidth="1"/>
    <col min="7" max="7" width="10.28125" style="10" customWidth="1"/>
    <col min="8" max="8" width="10.57421875" style="10" customWidth="1"/>
    <col min="9" max="9" width="14.28125" style="10" customWidth="1"/>
    <col min="10" max="16384" width="11.421875" style="10" customWidth="1"/>
  </cols>
  <sheetData>
    <row r="1" spans="2:11" ht="15" customHeight="1">
      <c r="B1" s="1" t="s">
        <v>127</v>
      </c>
      <c r="C1" s="1"/>
      <c r="D1" s="1"/>
      <c r="E1" s="1"/>
      <c r="F1" s="1"/>
      <c r="G1" s="1"/>
      <c r="H1" s="1"/>
      <c r="I1" s="1"/>
      <c r="J1" s="1"/>
      <c r="K1" s="1"/>
    </row>
    <row r="2" spans="2:9" ht="15" customHeight="1">
      <c r="B2" s="2"/>
      <c r="G2" s="2"/>
      <c r="H2" s="2"/>
      <c r="I2" s="2"/>
    </row>
    <row r="3" spans="2:9" ht="15" customHeight="1">
      <c r="B3" s="25"/>
      <c r="C3" s="26" t="s">
        <v>48</v>
      </c>
      <c r="D3" s="26"/>
      <c r="E3" s="26"/>
      <c r="F3" s="26"/>
      <c r="G3" s="26"/>
      <c r="H3" s="26"/>
      <c r="I3" s="27" t="s">
        <v>52</v>
      </c>
    </row>
    <row r="4" spans="2:9" ht="30" customHeight="1">
      <c r="B4" s="26" t="s">
        <v>43</v>
      </c>
      <c r="C4" s="27" t="s">
        <v>91</v>
      </c>
      <c r="D4" s="27"/>
      <c r="E4" s="27" t="s">
        <v>92</v>
      </c>
      <c r="F4" s="27"/>
      <c r="G4" s="26" t="s">
        <v>93</v>
      </c>
      <c r="H4" s="26"/>
      <c r="I4" s="27"/>
    </row>
    <row r="5" spans="2:9" ht="15" customHeight="1">
      <c r="B5" s="26"/>
      <c r="C5" s="28" t="s">
        <v>49</v>
      </c>
      <c r="D5" s="28" t="s">
        <v>94</v>
      </c>
      <c r="E5" s="28" t="s">
        <v>49</v>
      </c>
      <c r="F5" s="28" t="s">
        <v>94</v>
      </c>
      <c r="G5" s="28" t="s">
        <v>49</v>
      </c>
      <c r="H5" s="28" t="s">
        <v>94</v>
      </c>
      <c r="I5" s="27"/>
    </row>
    <row r="6" spans="2:9" ht="15" customHeight="1">
      <c r="B6" s="29" t="s">
        <v>35</v>
      </c>
      <c r="C6" s="30">
        <v>872</v>
      </c>
      <c r="D6" s="31">
        <f>C6/C$25*100</f>
        <v>14.492271896293834</v>
      </c>
      <c r="E6" s="30">
        <v>5137</v>
      </c>
      <c r="F6" s="31">
        <f aca="true" t="shared" si="0" ref="F6:F25">E6/E$25*100</f>
        <v>19.792710179548433</v>
      </c>
      <c r="G6" s="32">
        <v>6009</v>
      </c>
      <c r="H6" s="31">
        <v>18.795158112039033</v>
      </c>
      <c r="I6" s="31">
        <f>G6*100000/15378535</f>
        <v>39.073942999121826</v>
      </c>
    </row>
    <row r="7" spans="2:9" ht="15" customHeight="1">
      <c r="B7" s="33" t="s">
        <v>26</v>
      </c>
      <c r="C7" s="34">
        <v>72</v>
      </c>
      <c r="D7" s="35">
        <f aca="true" t="shared" si="1" ref="D7:D25">C7/C$25*100</f>
        <v>1.1966096061160048</v>
      </c>
      <c r="E7" s="34">
        <v>662</v>
      </c>
      <c r="F7" s="35">
        <f t="shared" si="0"/>
        <v>2.550666563920783</v>
      </c>
      <c r="G7" s="36">
        <v>734</v>
      </c>
      <c r="H7" s="35">
        <v>2.2958305964780585</v>
      </c>
      <c r="I7" s="35">
        <f aca="true" t="shared" si="2" ref="I7:I25">G7*100000/15378535</f>
        <v>4.7728863640132175</v>
      </c>
    </row>
    <row r="8" spans="2:9" ht="15" customHeight="1">
      <c r="B8" s="33" t="s">
        <v>36</v>
      </c>
      <c r="C8" s="34">
        <v>681</v>
      </c>
      <c r="D8" s="35">
        <f t="shared" si="1"/>
        <v>11.317932524513877</v>
      </c>
      <c r="E8" s="34">
        <v>4015</v>
      </c>
      <c r="F8" s="35">
        <f t="shared" si="0"/>
        <v>15.469677121060338</v>
      </c>
      <c r="G8" s="36">
        <v>4696</v>
      </c>
      <c r="H8" s="35">
        <v>14.688311282099404</v>
      </c>
      <c r="I8" s="35">
        <f t="shared" si="2"/>
        <v>30.536068617719437</v>
      </c>
    </row>
    <row r="9" spans="2:9" ht="30" customHeight="1">
      <c r="B9" s="29" t="s">
        <v>37</v>
      </c>
      <c r="C9" s="30">
        <v>244</v>
      </c>
      <c r="D9" s="31">
        <f t="shared" si="1"/>
        <v>4.055176998504238</v>
      </c>
      <c r="E9" s="30">
        <v>4562</v>
      </c>
      <c r="F9" s="31">
        <f t="shared" si="0"/>
        <v>17.577252061339294</v>
      </c>
      <c r="G9" s="32">
        <v>4806</v>
      </c>
      <c r="H9" s="31">
        <v>15.0323730881111</v>
      </c>
      <c r="I9" s="31">
        <f t="shared" si="2"/>
        <v>31.2513513153236</v>
      </c>
    </row>
    <row r="10" spans="2:9" ht="15" customHeight="1">
      <c r="B10" s="33" t="s">
        <v>124</v>
      </c>
      <c r="C10" s="34">
        <v>56</v>
      </c>
      <c r="D10" s="35">
        <f t="shared" si="1"/>
        <v>0.9306963603124481</v>
      </c>
      <c r="E10" s="34">
        <v>2647</v>
      </c>
      <c r="F10" s="35">
        <f t="shared" si="0"/>
        <v>10.198813285042768</v>
      </c>
      <c r="G10" s="36">
        <v>2703</v>
      </c>
      <c r="H10" s="35">
        <v>8.454536924087455</v>
      </c>
      <c r="I10" s="35">
        <f t="shared" si="2"/>
        <v>17.576446651127693</v>
      </c>
    </row>
    <row r="11" spans="2:9" ht="15" customHeight="1">
      <c r="B11" s="37" t="s">
        <v>95</v>
      </c>
      <c r="C11" s="38">
        <v>18</v>
      </c>
      <c r="D11" s="35">
        <f t="shared" si="1"/>
        <v>0.2991524015290012</v>
      </c>
      <c r="E11" s="34">
        <v>1022</v>
      </c>
      <c r="F11" s="35">
        <f t="shared" si="0"/>
        <v>3.9377359944517223</v>
      </c>
      <c r="G11" s="36">
        <v>1040</v>
      </c>
      <c r="H11" s="35">
        <v>3.2529479841106004</v>
      </c>
      <c r="I11" s="35">
        <f t="shared" si="2"/>
        <v>6.762672777348428</v>
      </c>
    </row>
    <row r="12" spans="2:9" ht="30" customHeight="1">
      <c r="B12" s="29" t="s">
        <v>0</v>
      </c>
      <c r="C12" s="30">
        <v>313</v>
      </c>
      <c r="D12" s="31">
        <f t="shared" si="1"/>
        <v>5.201927871032075</v>
      </c>
      <c r="E12" s="30">
        <v>1597</v>
      </c>
      <c r="F12" s="31">
        <f t="shared" si="0"/>
        <v>6.153194112660861</v>
      </c>
      <c r="G12" s="32">
        <v>1910</v>
      </c>
      <c r="H12" s="31">
        <v>5.974164086203122</v>
      </c>
      <c r="I12" s="31">
        <f t="shared" si="2"/>
        <v>12.419908658399516</v>
      </c>
    </row>
    <row r="13" spans="2:9" ht="15" customHeight="1">
      <c r="B13" s="33" t="s">
        <v>27</v>
      </c>
      <c r="C13" s="34">
        <v>244</v>
      </c>
      <c r="D13" s="35">
        <f t="shared" si="1"/>
        <v>4.055176998504238</v>
      </c>
      <c r="E13" s="34">
        <v>765</v>
      </c>
      <c r="F13" s="35">
        <f t="shared" si="0"/>
        <v>2.9475225398782463</v>
      </c>
      <c r="G13" s="36">
        <v>1009</v>
      </c>
      <c r="H13" s="35">
        <v>3.155985111507303</v>
      </c>
      <c r="I13" s="35">
        <f t="shared" si="2"/>
        <v>6.561093108023619</v>
      </c>
    </row>
    <row r="14" spans="2:9" ht="15" customHeight="1">
      <c r="B14" s="33" t="s">
        <v>28</v>
      </c>
      <c r="C14" s="34">
        <v>69</v>
      </c>
      <c r="D14" s="35">
        <f t="shared" si="1"/>
        <v>1.146750872527838</v>
      </c>
      <c r="E14" s="34">
        <v>810</v>
      </c>
      <c r="F14" s="35">
        <f t="shared" si="0"/>
        <v>3.1209062186946133</v>
      </c>
      <c r="G14" s="36">
        <v>879</v>
      </c>
      <c r="H14" s="35">
        <v>2.7493666134934784</v>
      </c>
      <c r="I14" s="35">
        <f t="shared" si="2"/>
        <v>5.7157590108550655</v>
      </c>
    </row>
    <row r="15" spans="2:9" ht="15" customHeight="1">
      <c r="B15" s="29" t="s">
        <v>38</v>
      </c>
      <c r="C15" s="30">
        <v>1240</v>
      </c>
      <c r="D15" s="31">
        <f t="shared" si="1"/>
        <v>20.608276549775635</v>
      </c>
      <c r="E15" s="30">
        <v>4070</v>
      </c>
      <c r="F15" s="31">
        <f t="shared" si="0"/>
        <v>15.681590506280344</v>
      </c>
      <c r="G15" s="32">
        <v>5310</v>
      </c>
      <c r="H15" s="31">
        <v>16.6088017265647</v>
      </c>
      <c r="I15" s="31">
        <f t="shared" si="2"/>
        <v>34.5286465843463</v>
      </c>
    </row>
    <row r="16" spans="2:9" ht="15" customHeight="1">
      <c r="B16" s="33" t="s">
        <v>116</v>
      </c>
      <c r="C16" s="34">
        <v>913</v>
      </c>
      <c r="D16" s="35">
        <f t="shared" si="1"/>
        <v>15.173674588665447</v>
      </c>
      <c r="E16" s="34">
        <v>3334</v>
      </c>
      <c r="F16" s="35">
        <f t="shared" si="0"/>
        <v>12.845804114972644</v>
      </c>
      <c r="G16" s="36">
        <v>4247</v>
      </c>
      <c r="H16" s="35">
        <v>13.283913546651652</v>
      </c>
      <c r="I16" s="35">
        <f t="shared" si="2"/>
        <v>27.61641469749882</v>
      </c>
    </row>
    <row r="17" spans="2:9" ht="30" customHeight="1">
      <c r="B17" s="29" t="s">
        <v>120</v>
      </c>
      <c r="C17" s="30">
        <v>960</v>
      </c>
      <c r="D17" s="31">
        <f t="shared" si="1"/>
        <v>15.954794748213397</v>
      </c>
      <c r="E17" s="30">
        <v>3315</v>
      </c>
      <c r="F17" s="31">
        <f t="shared" si="0"/>
        <v>12.772597672805732</v>
      </c>
      <c r="G17" s="32">
        <v>4275</v>
      </c>
      <c r="H17" s="31">
        <v>13.371492915454631</v>
      </c>
      <c r="I17" s="31">
        <f t="shared" si="2"/>
        <v>27.79848665688897</v>
      </c>
    </row>
    <row r="18" spans="2:9" ht="15" customHeight="1">
      <c r="B18" s="33" t="s">
        <v>39</v>
      </c>
      <c r="C18" s="34">
        <v>534</v>
      </c>
      <c r="D18" s="35">
        <f t="shared" si="1"/>
        <v>8.874854578693702</v>
      </c>
      <c r="E18" s="34">
        <v>1633</v>
      </c>
      <c r="F18" s="35">
        <f t="shared" si="0"/>
        <v>6.291901055713955</v>
      </c>
      <c r="G18" s="36">
        <v>2167</v>
      </c>
      <c r="H18" s="35">
        <v>6.778017578430452</v>
      </c>
      <c r="I18" s="35">
        <f t="shared" si="2"/>
        <v>14.091069142801963</v>
      </c>
    </row>
    <row r="19" spans="2:9" ht="15" customHeight="1">
      <c r="B19" s="33" t="s">
        <v>40</v>
      </c>
      <c r="C19" s="34">
        <v>271</v>
      </c>
      <c r="D19" s="35">
        <f t="shared" si="1"/>
        <v>4.50390560079774</v>
      </c>
      <c r="E19" s="34">
        <v>918</v>
      </c>
      <c r="F19" s="35">
        <f t="shared" si="0"/>
        <v>3.537027047853895</v>
      </c>
      <c r="G19" s="36">
        <v>1189</v>
      </c>
      <c r="H19" s="35">
        <v>3.7189953395264457</v>
      </c>
      <c r="I19" s="35">
        <f t="shared" si="2"/>
        <v>7.731555704103154</v>
      </c>
    </row>
    <row r="20" spans="2:9" ht="30" customHeight="1">
      <c r="B20" s="29" t="s">
        <v>1</v>
      </c>
      <c r="C20" s="30">
        <v>709</v>
      </c>
      <c r="D20" s="31">
        <f t="shared" si="1"/>
        <v>11.783280704670101</v>
      </c>
      <c r="E20" s="30">
        <v>2129</v>
      </c>
      <c r="F20" s="31">
        <f t="shared" si="0"/>
        <v>8.202974493334361</v>
      </c>
      <c r="G20" s="32">
        <v>2838</v>
      </c>
      <c r="H20" s="31">
        <v>8.876794595101812</v>
      </c>
      <c r="I20" s="31">
        <f t="shared" si="2"/>
        <v>18.454293598187345</v>
      </c>
    </row>
    <row r="21" spans="2:9" ht="15" customHeight="1">
      <c r="B21" s="33" t="s">
        <v>41</v>
      </c>
      <c r="C21" s="34">
        <v>460</v>
      </c>
      <c r="D21" s="35">
        <f t="shared" si="1"/>
        <v>7.645005816852252</v>
      </c>
      <c r="E21" s="34">
        <v>756</v>
      </c>
      <c r="F21" s="35">
        <f t="shared" si="0"/>
        <v>2.9128458041149727</v>
      </c>
      <c r="G21" s="36">
        <v>1216</v>
      </c>
      <c r="H21" s="35">
        <v>3.8034468737293174</v>
      </c>
      <c r="I21" s="35">
        <f t="shared" si="2"/>
        <v>7.907125093515084</v>
      </c>
    </row>
    <row r="22" spans="2:9" ht="15" customHeight="1">
      <c r="B22" s="29" t="s">
        <v>2</v>
      </c>
      <c r="C22" s="30">
        <v>1174</v>
      </c>
      <c r="D22" s="31">
        <f t="shared" si="1"/>
        <v>19.511384410835962</v>
      </c>
      <c r="E22" s="30">
        <v>2250</v>
      </c>
      <c r="F22" s="31">
        <f t="shared" si="0"/>
        <v>8.669183940818371</v>
      </c>
      <c r="G22" s="32">
        <v>3424</v>
      </c>
      <c r="H22" s="31">
        <v>10.70970567076413</v>
      </c>
      <c r="I22" s="31">
        <f t="shared" si="2"/>
        <v>22.264799605424052</v>
      </c>
    </row>
    <row r="23" spans="2:9" ht="15" customHeight="1">
      <c r="B23" s="33" t="s">
        <v>33</v>
      </c>
      <c r="C23" s="34">
        <v>976</v>
      </c>
      <c r="D23" s="35">
        <f t="shared" si="1"/>
        <v>16.22070799401695</v>
      </c>
      <c r="E23" s="34">
        <v>976</v>
      </c>
      <c r="F23" s="35">
        <f t="shared" si="0"/>
        <v>3.7604993449949915</v>
      </c>
      <c r="G23" s="36">
        <v>1952</v>
      </c>
      <c r="H23" s="35">
        <v>6.105533139407588</v>
      </c>
      <c r="I23" s="35">
        <f t="shared" si="2"/>
        <v>12.69301659748474</v>
      </c>
    </row>
    <row r="24" spans="2:9" ht="15" customHeight="1">
      <c r="B24" s="29" t="s">
        <v>42</v>
      </c>
      <c r="C24" s="30">
        <v>505</v>
      </c>
      <c r="D24" s="31">
        <f t="shared" si="1"/>
        <v>8.392886820674756</v>
      </c>
      <c r="E24" s="30">
        <v>2894</v>
      </c>
      <c r="F24" s="31">
        <f t="shared" si="0"/>
        <v>11.150497033212607</v>
      </c>
      <c r="G24" s="32">
        <v>3399</v>
      </c>
      <c r="H24" s="31">
        <v>10.631509805761471</v>
      </c>
      <c r="I24" s="31">
        <f t="shared" si="2"/>
        <v>22.102235355968563</v>
      </c>
    </row>
    <row r="25" spans="2:9" ht="15" customHeight="1">
      <c r="B25" s="39" t="s">
        <v>34</v>
      </c>
      <c r="C25" s="32">
        <v>6017</v>
      </c>
      <c r="D25" s="40">
        <f t="shared" si="1"/>
        <v>100</v>
      </c>
      <c r="E25" s="32">
        <v>25954</v>
      </c>
      <c r="F25" s="31">
        <f t="shared" si="0"/>
        <v>100</v>
      </c>
      <c r="G25" s="32">
        <v>31971</v>
      </c>
      <c r="H25" s="31">
        <v>100</v>
      </c>
      <c r="I25" s="31">
        <f t="shared" si="2"/>
        <v>207.89366477366016</v>
      </c>
    </row>
    <row r="26" spans="2:9" ht="15" customHeight="1">
      <c r="B26" s="9"/>
      <c r="C26" s="11"/>
      <c r="D26" s="12"/>
      <c r="E26" s="11"/>
      <c r="F26" s="13"/>
      <c r="G26" s="11"/>
      <c r="H26" s="13"/>
      <c r="I26" s="13"/>
    </row>
    <row r="27" spans="2:9" ht="15" customHeight="1">
      <c r="B27" s="14" t="s">
        <v>117</v>
      </c>
      <c r="C27" s="14"/>
      <c r="D27" s="14"/>
      <c r="E27" s="14"/>
      <c r="F27" s="14"/>
      <c r="G27" s="14"/>
      <c r="H27" s="14"/>
      <c r="I27" s="14"/>
    </row>
    <row r="28" spans="2:9" ht="15" customHeight="1">
      <c r="B28" s="14" t="s">
        <v>128</v>
      </c>
      <c r="C28" s="14"/>
      <c r="D28" s="14"/>
      <c r="E28" s="14"/>
      <c r="F28" s="14"/>
      <c r="G28" s="14"/>
      <c r="H28" s="14"/>
      <c r="I28" s="14"/>
    </row>
    <row r="29" spans="2:9" ht="15" customHeight="1">
      <c r="B29" s="14" t="s">
        <v>129</v>
      </c>
      <c r="C29" s="14"/>
      <c r="D29" s="14"/>
      <c r="E29" s="14"/>
      <c r="F29" s="14"/>
      <c r="G29" s="14"/>
      <c r="H29" s="14"/>
      <c r="I29" s="14"/>
    </row>
    <row r="30" spans="2:9" ht="30" customHeight="1">
      <c r="B30" s="14" t="s">
        <v>130</v>
      </c>
      <c r="C30" s="14"/>
      <c r="D30" s="14"/>
      <c r="E30" s="14"/>
      <c r="F30" s="14"/>
      <c r="G30" s="14"/>
      <c r="H30" s="14"/>
      <c r="I30" s="14"/>
    </row>
    <row r="31" ht="15" customHeight="1"/>
    <row r="32" ht="15" customHeight="1"/>
    <row r="33" ht="15" customHeight="1"/>
    <row r="34" ht="15" customHeight="1"/>
    <row r="35" ht="15" customHeight="1"/>
  </sheetData>
  <sheetProtection/>
  <mergeCells count="11">
    <mergeCell ref="I3:I5"/>
    <mergeCell ref="B4:B5"/>
    <mergeCell ref="E4:F4"/>
    <mergeCell ref="G4:H4"/>
    <mergeCell ref="C3:H3"/>
    <mergeCell ref="C4:D4"/>
    <mergeCell ref="B1:K1"/>
    <mergeCell ref="B27:I27"/>
    <mergeCell ref="B28:I28"/>
    <mergeCell ref="B29:I29"/>
    <mergeCell ref="B30:I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10" customWidth="1"/>
    <col min="2" max="2" width="27.140625" style="10" customWidth="1"/>
    <col min="3" max="3" width="18.421875" style="10" customWidth="1"/>
    <col min="4" max="4" width="11.421875" style="10" customWidth="1"/>
    <col min="5" max="5" width="15.28125" style="10" customWidth="1"/>
    <col min="6" max="8" width="11.421875" style="10" customWidth="1"/>
    <col min="9" max="9" width="15.8515625" style="10" customWidth="1"/>
    <col min="10" max="11" width="11.421875" style="10" customWidth="1"/>
    <col min="12" max="13" width="11.140625" style="10" customWidth="1"/>
    <col min="14" max="16384" width="11.421875" style="10" customWidth="1"/>
  </cols>
  <sheetData>
    <row r="1" spans="2:11" ht="15" customHeight="1">
      <c r="B1" s="1" t="s">
        <v>126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9"/>
      <c r="C2" s="9"/>
      <c r="D2" s="9"/>
      <c r="E2" s="9"/>
      <c r="F2" s="9"/>
      <c r="G2" s="9"/>
      <c r="H2" s="9"/>
      <c r="I2" s="9"/>
      <c r="J2" s="9"/>
      <c r="K2" s="9"/>
    </row>
    <row r="3" spans="2:11" ht="15" customHeight="1">
      <c r="B3" s="41"/>
      <c r="C3" s="42"/>
      <c r="D3" s="43" t="s">
        <v>101</v>
      </c>
      <c r="E3" s="43"/>
      <c r="F3" s="43"/>
      <c r="G3" s="43"/>
      <c r="H3" s="43" t="s">
        <v>100</v>
      </c>
      <c r="I3" s="43"/>
      <c r="J3" s="43"/>
      <c r="K3" s="43"/>
    </row>
    <row r="4" spans="2:13" ht="15" customHeight="1">
      <c r="B4" s="44" t="s">
        <v>121</v>
      </c>
      <c r="C4" s="44" t="s">
        <v>122</v>
      </c>
      <c r="D4" s="45" t="s">
        <v>88</v>
      </c>
      <c r="E4" s="45" t="s">
        <v>89</v>
      </c>
      <c r="F4" s="45" t="s">
        <v>90</v>
      </c>
      <c r="G4" s="45" t="s">
        <v>3</v>
      </c>
      <c r="H4" s="45" t="s">
        <v>88</v>
      </c>
      <c r="I4" s="45" t="s">
        <v>89</v>
      </c>
      <c r="J4" s="45" t="s">
        <v>90</v>
      </c>
      <c r="K4" s="45" t="s">
        <v>3</v>
      </c>
      <c r="L4" s="18"/>
      <c r="M4" s="19"/>
    </row>
    <row r="5" spans="2:13" ht="15" customHeight="1">
      <c r="B5" s="44" t="s">
        <v>30</v>
      </c>
      <c r="C5" s="46" t="s">
        <v>47</v>
      </c>
      <c r="D5" s="47">
        <v>1035.8240637918502</v>
      </c>
      <c r="E5" s="47">
        <v>4730.701101218111</v>
      </c>
      <c r="F5" s="47">
        <v>237.12789694559936</v>
      </c>
      <c r="G5" s="48">
        <v>6003.6530619555615</v>
      </c>
      <c r="H5" s="47">
        <v>27616.46160435544</v>
      </c>
      <c r="I5" s="47">
        <v>95437.51133345546</v>
      </c>
      <c r="J5" s="47">
        <v>9188.1278969456</v>
      </c>
      <c r="K5" s="48">
        <v>132242.1008347565</v>
      </c>
      <c r="L5" s="20"/>
      <c r="M5" s="21"/>
    </row>
    <row r="6" spans="2:13" ht="15" customHeight="1">
      <c r="B6" s="46"/>
      <c r="C6" s="46" t="s">
        <v>102</v>
      </c>
      <c r="D6" s="47">
        <v>3027.906793731169</v>
      </c>
      <c r="E6" s="47">
        <v>13346.68445062062</v>
      </c>
      <c r="F6" s="47">
        <v>1901.8229943103163</v>
      </c>
      <c r="G6" s="48">
        <v>18276.414238662106</v>
      </c>
      <c r="H6" s="47">
        <v>56322.806437437706</v>
      </c>
      <c r="I6" s="47">
        <v>305275.23227041494</v>
      </c>
      <c r="J6" s="47">
        <v>109915.95302593296</v>
      </c>
      <c r="K6" s="48">
        <v>471513.9917337856</v>
      </c>
      <c r="L6" s="20"/>
      <c r="M6" s="21"/>
    </row>
    <row r="7" spans="2:13" ht="15" customHeight="1">
      <c r="B7" s="46"/>
      <c r="C7" s="46" t="s">
        <v>103</v>
      </c>
      <c r="D7" s="47">
        <v>1299.2156935560242</v>
      </c>
      <c r="E7" s="47">
        <v>6918.302643061937</v>
      </c>
      <c r="F7" s="47">
        <v>790.5116841111119</v>
      </c>
      <c r="G7" s="48">
        <v>9008.030020729073</v>
      </c>
      <c r="H7" s="47">
        <v>33458.20937754166</v>
      </c>
      <c r="I7" s="47">
        <v>172366.03891502725</v>
      </c>
      <c r="J7" s="47">
        <v>31651.867552007323</v>
      </c>
      <c r="K7" s="48">
        <v>237476.1158445762</v>
      </c>
      <c r="L7" s="20"/>
      <c r="M7" s="21"/>
    </row>
    <row r="8" spans="2:13" ht="15" customHeight="1">
      <c r="B8" s="46"/>
      <c r="C8" s="46" t="s">
        <v>104</v>
      </c>
      <c r="D8" s="47">
        <v>915.2194067809687</v>
      </c>
      <c r="E8" s="47">
        <v>2638.34423571031</v>
      </c>
      <c r="F8" s="47">
        <v>997.0646131561009</v>
      </c>
      <c r="G8" s="48">
        <v>4550.62825564738</v>
      </c>
      <c r="H8" s="47">
        <v>21950.93171306211</v>
      </c>
      <c r="I8" s="47">
        <v>65455.07646753818</v>
      </c>
      <c r="J8" s="47">
        <v>26697.852905109365</v>
      </c>
      <c r="K8" s="48">
        <v>114103.86108570965</v>
      </c>
      <c r="L8" s="20"/>
      <c r="M8" s="21"/>
    </row>
    <row r="9" spans="2:12" s="23" customFormat="1" ht="15" customHeight="1">
      <c r="B9" s="49" t="s">
        <v>45</v>
      </c>
      <c r="C9" s="50"/>
      <c r="D9" s="51">
        <v>6278.165957860012</v>
      </c>
      <c r="E9" s="51">
        <v>27634.032430610976</v>
      </c>
      <c r="F9" s="51">
        <v>3926.5271885231286</v>
      </c>
      <c r="G9" s="51">
        <v>37838.72557699412</v>
      </c>
      <c r="H9" s="51">
        <v>139348.40913239692</v>
      </c>
      <c r="I9" s="51">
        <v>638533.8589864358</v>
      </c>
      <c r="J9" s="51">
        <v>177453.80137999525</v>
      </c>
      <c r="K9" s="51">
        <v>955336.0694988279</v>
      </c>
      <c r="L9" s="22"/>
    </row>
    <row r="10" spans="2:12" ht="15" customHeight="1">
      <c r="B10" s="52" t="s">
        <v>29</v>
      </c>
      <c r="C10" s="53" t="s">
        <v>47</v>
      </c>
      <c r="D10" s="47">
        <v>2002.0941116712352</v>
      </c>
      <c r="E10" s="47">
        <v>6375.637710741612</v>
      </c>
      <c r="F10" s="47">
        <v>24</v>
      </c>
      <c r="G10" s="48">
        <f>SUM(D10:F10)</f>
        <v>8401.731822412847</v>
      </c>
      <c r="H10" s="47">
        <v>16040.327849666406</v>
      </c>
      <c r="I10" s="47">
        <v>37844.323019511576</v>
      </c>
      <c r="J10" s="47">
        <v>376</v>
      </c>
      <c r="K10" s="48">
        <f>SUM(H10:J10)</f>
        <v>54260.65086917798</v>
      </c>
      <c r="L10" s="21"/>
    </row>
    <row r="11" spans="2:12" ht="15" customHeight="1">
      <c r="B11" s="54"/>
      <c r="C11" s="53" t="s">
        <v>102</v>
      </c>
      <c r="D11" s="47">
        <v>3993.1999394505456</v>
      </c>
      <c r="E11" s="47">
        <v>14123.990597352955</v>
      </c>
      <c r="F11" s="47">
        <v>110.36178759900909</v>
      </c>
      <c r="G11" s="48">
        <f>SUM(D11:F11)</f>
        <v>18227.55232440251</v>
      </c>
      <c r="H11" s="47">
        <v>38702.116800075</v>
      </c>
      <c r="I11" s="47">
        <v>67223.63233974192</v>
      </c>
      <c r="J11" s="47">
        <v>1612.1316793618387</v>
      </c>
      <c r="K11" s="48">
        <f>SUM(H11:J11)</f>
        <v>107537.88081917874</v>
      </c>
      <c r="L11" s="21"/>
    </row>
    <row r="12" spans="2:12" ht="15" customHeight="1">
      <c r="B12" s="54"/>
      <c r="C12" s="53" t="s">
        <v>103</v>
      </c>
      <c r="D12" s="47">
        <v>981.4730935134108</v>
      </c>
      <c r="E12" s="47">
        <v>4256.521363312342</v>
      </c>
      <c r="F12" s="47">
        <v>413.3766789601995</v>
      </c>
      <c r="G12" s="48">
        <f>SUM(D12:F12)</f>
        <v>5651.371135785953</v>
      </c>
      <c r="H12" s="47">
        <v>5674.650269234261</v>
      </c>
      <c r="I12" s="47">
        <v>21604.103577104313</v>
      </c>
      <c r="J12" s="47">
        <v>7267.9865570922275</v>
      </c>
      <c r="K12" s="48">
        <f>SUM(H12:J12)</f>
        <v>34546.740403430806</v>
      </c>
      <c r="L12" s="21"/>
    </row>
    <row r="13" spans="2:12" ht="15" customHeight="1">
      <c r="B13" s="54"/>
      <c r="C13" s="53" t="s">
        <v>104</v>
      </c>
      <c r="D13" s="47">
        <v>701.561958079826</v>
      </c>
      <c r="E13" s="47">
        <v>1752.9284177693055</v>
      </c>
      <c r="F13" s="47">
        <v>446.8766593308553</v>
      </c>
      <c r="G13" s="48">
        <f>SUM(D13:F13)</f>
        <v>2901.3670351799865</v>
      </c>
      <c r="H13" s="47">
        <v>4725.36173501722</v>
      </c>
      <c r="I13" s="47">
        <v>15691.208783152135</v>
      </c>
      <c r="J13" s="47">
        <v>7707.019567588714</v>
      </c>
      <c r="K13" s="48">
        <f>SUM(H13:J13)</f>
        <v>28123.59008575807</v>
      </c>
      <c r="L13" s="21"/>
    </row>
    <row r="14" spans="2:12" s="15" customFormat="1" ht="15" customHeight="1">
      <c r="B14" s="55" t="s">
        <v>46</v>
      </c>
      <c r="C14" s="51"/>
      <c r="D14" s="51">
        <f aca="true" t="shared" si="0" ref="D14:K14">SUM(D10:D13)</f>
        <v>7678.329102715017</v>
      </c>
      <c r="E14" s="51">
        <f t="shared" si="0"/>
        <v>26509.07808917621</v>
      </c>
      <c r="F14" s="51">
        <f t="shared" si="0"/>
        <v>994.615125890064</v>
      </c>
      <c r="G14" s="51">
        <f t="shared" si="0"/>
        <v>35182.022317781295</v>
      </c>
      <c r="H14" s="51">
        <f t="shared" si="0"/>
        <v>65142.456653992886</v>
      </c>
      <c r="I14" s="51">
        <f t="shared" si="0"/>
        <v>142363.26771950995</v>
      </c>
      <c r="J14" s="51">
        <f t="shared" si="0"/>
        <v>16963.13780404278</v>
      </c>
      <c r="K14" s="51">
        <f t="shared" si="0"/>
        <v>224468.86217754558</v>
      </c>
      <c r="L14" s="22"/>
    </row>
    <row r="15" spans="2:12" ht="15" customHeight="1">
      <c r="B15" s="52" t="s">
        <v>44</v>
      </c>
      <c r="C15" s="56"/>
      <c r="D15" s="57">
        <f>SUM(D9,D14)</f>
        <v>13956.49506057503</v>
      </c>
      <c r="E15" s="57">
        <f aca="true" t="shared" si="1" ref="E15:K15">SUM(E9,E14)</f>
        <v>54143.11051978719</v>
      </c>
      <c r="F15" s="57">
        <f t="shared" si="1"/>
        <v>4921.142314413192</v>
      </c>
      <c r="G15" s="57">
        <f t="shared" si="1"/>
        <v>73020.74789477541</v>
      </c>
      <c r="H15" s="57">
        <f t="shared" si="1"/>
        <v>204490.8657863898</v>
      </c>
      <c r="I15" s="57">
        <f t="shared" si="1"/>
        <v>780897.1267059457</v>
      </c>
      <c r="J15" s="57">
        <f t="shared" si="1"/>
        <v>194416.93918403803</v>
      </c>
      <c r="K15" s="48">
        <f t="shared" si="1"/>
        <v>1179804.9316763736</v>
      </c>
      <c r="L15" s="21"/>
    </row>
    <row r="16" spans="2:11" ht="15" customHeight="1">
      <c r="B16" s="41" t="s">
        <v>133</v>
      </c>
      <c r="C16" s="41"/>
      <c r="D16" s="41"/>
      <c r="E16" s="41"/>
      <c r="F16" s="41"/>
      <c r="G16" s="41"/>
      <c r="H16" s="41"/>
      <c r="I16" s="41"/>
      <c r="J16" s="41"/>
      <c r="K16" s="41"/>
    </row>
    <row r="17" spans="2:11" ht="15" customHeight="1">
      <c r="B17" s="41" t="s">
        <v>129</v>
      </c>
      <c r="C17" s="41"/>
      <c r="D17" s="41"/>
      <c r="E17" s="41"/>
      <c r="F17" s="41"/>
      <c r="G17" s="41"/>
      <c r="H17" s="41"/>
      <c r="I17" s="41"/>
      <c r="J17" s="41"/>
      <c r="K17" s="41"/>
    </row>
    <row r="18" ht="15" customHeight="1"/>
    <row r="19" ht="15" customHeight="1"/>
    <row r="20" ht="15" customHeight="1"/>
    <row r="21" ht="15" customHeight="1"/>
    <row r="22" ht="15" customHeight="1"/>
    <row r="23" ht="15" customHeight="1">
      <c r="G23" s="24"/>
    </row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3">
    <mergeCell ref="H3:K3"/>
    <mergeCell ref="D3:G3"/>
    <mergeCell ref="B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10" customWidth="1"/>
    <col min="2" max="2" width="21.8515625" style="10" customWidth="1"/>
    <col min="3" max="3" width="25.140625" style="10" customWidth="1"/>
    <col min="4" max="4" width="24.8515625" style="16" customWidth="1"/>
    <col min="5" max="5" width="20.421875" style="16" customWidth="1"/>
    <col min="6" max="6" width="28.28125" style="16" customWidth="1"/>
    <col min="7" max="7" width="15.57421875" style="10" customWidth="1"/>
    <col min="8" max="16384" width="11.421875" style="10" customWidth="1"/>
  </cols>
  <sheetData>
    <row r="1" spans="2:6" ht="15" customHeight="1">
      <c r="B1" s="1" t="s">
        <v>118</v>
      </c>
      <c r="C1" s="1"/>
      <c r="D1" s="1"/>
      <c r="E1" s="1"/>
      <c r="F1" s="1"/>
    </row>
    <row r="2" ht="15" customHeight="1"/>
    <row r="3" spans="2:6" ht="30" customHeight="1">
      <c r="B3" s="41"/>
      <c r="C3" s="58" t="s">
        <v>50</v>
      </c>
      <c r="D3" s="58" t="s">
        <v>51</v>
      </c>
      <c r="E3" s="58" t="s">
        <v>98</v>
      </c>
      <c r="F3" s="59" t="s">
        <v>99</v>
      </c>
    </row>
    <row r="4" spans="2:6" ht="15" customHeight="1">
      <c r="B4" s="60" t="s">
        <v>4</v>
      </c>
      <c r="C4" s="61">
        <v>33.69701856777837</v>
      </c>
      <c r="D4" s="62">
        <v>4.200000000000003</v>
      </c>
      <c r="E4" s="63">
        <v>3.604539651742509</v>
      </c>
      <c r="F4" s="63">
        <v>0.8076178569115098</v>
      </c>
    </row>
    <row r="5" spans="2:6" ht="15" customHeight="1">
      <c r="B5" s="64" t="s">
        <v>5</v>
      </c>
      <c r="C5" s="61">
        <v>3.6736680657219214</v>
      </c>
      <c r="D5" s="62">
        <v>-57.099999999999994</v>
      </c>
      <c r="E5" s="63">
        <v>2.2474550355169423</v>
      </c>
      <c r="F5" s="63">
        <v>0.49442434494019183</v>
      </c>
    </row>
    <row r="6" spans="2:6" ht="15" customHeight="1">
      <c r="B6" s="64" t="s">
        <v>6</v>
      </c>
      <c r="C6" s="61">
        <v>46.57505036278036</v>
      </c>
      <c r="D6" s="62">
        <v>-8.100000000000009</v>
      </c>
      <c r="E6" s="63">
        <v>3.032154254356393</v>
      </c>
      <c r="F6" s="63">
        <v>0.6706492653133699</v>
      </c>
    </row>
    <row r="7" spans="2:6" ht="15" customHeight="1">
      <c r="B7" s="60" t="s">
        <v>7</v>
      </c>
      <c r="C7" s="61">
        <v>11.65795146476861</v>
      </c>
      <c r="D7" s="62">
        <v>-22.700000000000003</v>
      </c>
      <c r="E7" s="63">
        <v>2.2816691085948704</v>
      </c>
      <c r="F7" s="63">
        <v>0.5021974567303951</v>
      </c>
    </row>
    <row r="8" spans="2:6" ht="15" customHeight="1">
      <c r="B8" s="60" t="s">
        <v>8</v>
      </c>
      <c r="C8" s="61">
        <v>2.134636446782692</v>
      </c>
      <c r="D8" s="62">
        <v>-35.2</v>
      </c>
      <c r="E8" s="63">
        <v>3.5041638607824224</v>
      </c>
      <c r="F8" s="63">
        <v>0.7751010994889598</v>
      </c>
    </row>
    <row r="9" spans="2:6" ht="15" customHeight="1">
      <c r="B9" s="60" t="s">
        <v>9</v>
      </c>
      <c r="C9" s="61">
        <v>30.582412587608793</v>
      </c>
      <c r="D9" s="62">
        <v>-1.1999999999999886</v>
      </c>
      <c r="E9" s="63">
        <v>4.351516217092178</v>
      </c>
      <c r="F9" s="63">
        <v>0.9495704676053872</v>
      </c>
    </row>
    <row r="10" spans="2:6" ht="15" customHeight="1">
      <c r="B10" s="60" t="s">
        <v>10</v>
      </c>
      <c r="C10" s="61">
        <v>0</v>
      </c>
      <c r="D10" s="62">
        <v>-73.89999999999999</v>
      </c>
      <c r="E10" s="63">
        <v>3.5852067262582166</v>
      </c>
      <c r="F10" s="63">
        <v>0.7834510683065028</v>
      </c>
    </row>
    <row r="11" spans="2:6" ht="15" customHeight="1">
      <c r="B11" s="60" t="s">
        <v>97</v>
      </c>
      <c r="C11" s="61">
        <v>26.023402606031524</v>
      </c>
      <c r="D11" s="62">
        <v>5.599999999999994</v>
      </c>
      <c r="E11" s="63">
        <v>4.0247524230976515</v>
      </c>
      <c r="F11" s="63">
        <v>0.8894981760337815</v>
      </c>
    </row>
    <row r="12" spans="2:6" ht="15" customHeight="1">
      <c r="B12" s="60" t="s">
        <v>11</v>
      </c>
      <c r="C12" s="61">
        <v>38.41134965636201</v>
      </c>
      <c r="D12" s="62">
        <v>10.300000000000011</v>
      </c>
      <c r="E12" s="63">
        <v>8.82805109016518</v>
      </c>
      <c r="F12" s="63">
        <v>1.9501636540670593</v>
      </c>
    </row>
    <row r="13" spans="2:6" ht="15" customHeight="1">
      <c r="B13" s="60" t="s">
        <v>12</v>
      </c>
      <c r="C13" s="61">
        <v>3.795769726280347</v>
      </c>
      <c r="D13" s="62">
        <v>-42.5</v>
      </c>
      <c r="E13" s="63">
        <v>2.2936247929892897</v>
      </c>
      <c r="F13" s="63">
        <v>0.5010880638190423</v>
      </c>
    </row>
    <row r="14" spans="2:6" ht="15" customHeight="1">
      <c r="B14" s="60" t="s">
        <v>13</v>
      </c>
      <c r="C14" s="61">
        <v>20.769078995191958</v>
      </c>
      <c r="D14" s="62">
        <v>-7.099999999999994</v>
      </c>
      <c r="E14" s="63">
        <v>2.27675801259176</v>
      </c>
      <c r="F14" s="63">
        <v>0.5047483323927371</v>
      </c>
    </row>
    <row r="15" spans="2:6" ht="15" customHeight="1">
      <c r="B15" s="60" t="s">
        <v>14</v>
      </c>
      <c r="C15" s="61">
        <v>22.378639973983454</v>
      </c>
      <c r="D15" s="62">
        <v>-9.699999999999989</v>
      </c>
      <c r="E15" s="63">
        <v>3.1530139331090647</v>
      </c>
      <c r="F15" s="63">
        <v>0.6979967596080697</v>
      </c>
    </row>
    <row r="16" spans="2:6" ht="15" customHeight="1">
      <c r="B16" s="60" t="s">
        <v>15</v>
      </c>
      <c r="C16" s="61">
        <v>37.95193355452663</v>
      </c>
      <c r="D16" s="62">
        <v>7.6000000000000085</v>
      </c>
      <c r="E16" s="63">
        <v>6.208176330120434</v>
      </c>
      <c r="F16" s="63">
        <v>1.3655581880630947</v>
      </c>
    </row>
    <row r="17" spans="2:6" ht="15" customHeight="1">
      <c r="B17" s="60" t="s">
        <v>16</v>
      </c>
      <c r="C17" s="61">
        <v>15.596738772234787</v>
      </c>
      <c r="D17" s="62">
        <v>-24.300000000000004</v>
      </c>
      <c r="E17" s="63">
        <v>1.9016713948223571</v>
      </c>
      <c r="F17" s="63">
        <v>0.4176582194254713</v>
      </c>
    </row>
    <row r="18" spans="2:6" ht="15" customHeight="1">
      <c r="B18" s="60" t="s">
        <v>17</v>
      </c>
      <c r="C18" s="61">
        <v>15.243755896655575</v>
      </c>
      <c r="D18" s="62">
        <v>0.5999999999999943</v>
      </c>
      <c r="E18" s="63">
        <v>3.6397879160626263</v>
      </c>
      <c r="F18" s="63">
        <v>0.7914618847384128</v>
      </c>
    </row>
    <row r="19" spans="2:6" ht="15" customHeight="1">
      <c r="B19" s="60" t="s">
        <v>18</v>
      </c>
      <c r="C19" s="61">
        <v>55.310322820826464</v>
      </c>
      <c r="D19" s="62">
        <v>6.5</v>
      </c>
      <c r="E19" s="63">
        <v>6.609316478892936</v>
      </c>
      <c r="F19" s="63">
        <v>1.4561779194041817</v>
      </c>
    </row>
    <row r="20" spans="2:6" ht="15" customHeight="1">
      <c r="B20" s="60" t="s">
        <v>19</v>
      </c>
      <c r="C20" s="61">
        <v>3.2710952935480915</v>
      </c>
      <c r="D20" s="62">
        <v>-31</v>
      </c>
      <c r="E20" s="63">
        <v>1.68002116012202</v>
      </c>
      <c r="F20" s="63">
        <v>0.3616383980706826</v>
      </c>
    </row>
    <row r="21" spans="2:6" ht="15" customHeight="1">
      <c r="B21" s="60" t="s">
        <v>20</v>
      </c>
      <c r="C21" s="61">
        <v>26.23787446662827</v>
      </c>
      <c r="D21" s="62">
        <v>10.299999999999997</v>
      </c>
      <c r="E21" s="63">
        <v>6.099738576865421</v>
      </c>
      <c r="F21" s="63">
        <v>1.3495880427336313</v>
      </c>
    </row>
    <row r="22" spans="2:6" ht="15" customHeight="1">
      <c r="B22" s="60" t="s">
        <v>21</v>
      </c>
      <c r="C22" s="61">
        <v>53.03759209331896</v>
      </c>
      <c r="D22" s="62">
        <v>1</v>
      </c>
      <c r="E22" s="63">
        <v>4.439327490516472</v>
      </c>
      <c r="F22" s="63">
        <v>0.9752797015549397</v>
      </c>
    </row>
    <row r="23" spans="2:6" ht="15" customHeight="1">
      <c r="B23" s="60" t="s">
        <v>22</v>
      </c>
      <c r="C23" s="61">
        <v>75.50505215230167</v>
      </c>
      <c r="D23" s="62">
        <v>20.5</v>
      </c>
      <c r="E23" s="63">
        <v>9.209747692553998</v>
      </c>
      <c r="F23" s="63">
        <v>2.03242533447218</v>
      </c>
    </row>
    <row r="24" spans="2:6" ht="15" customHeight="1">
      <c r="B24" s="60" t="s">
        <v>96</v>
      </c>
      <c r="C24" s="61">
        <v>80.75729273465261</v>
      </c>
      <c r="D24" s="62">
        <v>1.5</v>
      </c>
      <c r="E24" s="63">
        <v>4.093780727080405</v>
      </c>
      <c r="F24" s="63">
        <v>0.8973278214670083</v>
      </c>
    </row>
    <row r="25" spans="2:6" ht="15" customHeight="1">
      <c r="B25" s="60" t="s">
        <v>23</v>
      </c>
      <c r="C25" s="61">
        <v>0</v>
      </c>
      <c r="D25" s="65" t="s">
        <v>105</v>
      </c>
      <c r="E25" s="66">
        <v>1.747331420581637</v>
      </c>
      <c r="F25" s="63">
        <v>0.384123351129064</v>
      </c>
    </row>
    <row r="26" spans="2:6" ht="15" customHeight="1">
      <c r="B26" s="60" t="s">
        <v>31</v>
      </c>
      <c r="C26" s="61">
        <v>0</v>
      </c>
      <c r="D26" s="65" t="s">
        <v>106</v>
      </c>
      <c r="E26" s="66">
        <v>1.793022364103111</v>
      </c>
      <c r="F26" s="63">
        <v>0.3851264381359934</v>
      </c>
    </row>
    <row r="27" spans="2:6" ht="15" customHeight="1">
      <c r="B27" s="60" t="s">
        <v>32</v>
      </c>
      <c r="C27" s="61">
        <v>18.66489972282624</v>
      </c>
      <c r="D27" s="62">
        <v>-6.099999999999994</v>
      </c>
      <c r="E27" s="63">
        <v>7.729091438468931</v>
      </c>
      <c r="F27" s="63">
        <v>1.6467777811123512</v>
      </c>
    </row>
    <row r="28" spans="2:6" ht="15" customHeight="1">
      <c r="B28" s="60" t="s">
        <v>24</v>
      </c>
      <c r="C28" s="61">
        <v>0</v>
      </c>
      <c r="D28" s="65" t="s">
        <v>106</v>
      </c>
      <c r="E28" s="66">
        <v>1.959564754853052</v>
      </c>
      <c r="F28" s="63">
        <v>0.44833575645757107</v>
      </c>
    </row>
    <row r="29" spans="2:6" ht="15" customHeight="1">
      <c r="B29" s="60" t="s">
        <v>25</v>
      </c>
      <c r="C29" s="61">
        <v>28.780454873312703</v>
      </c>
      <c r="D29" s="62">
        <v>2.200000000000003</v>
      </c>
      <c r="E29" s="61">
        <v>13.329116292380125</v>
      </c>
      <c r="F29" s="63">
        <v>2.93446286389387</v>
      </c>
    </row>
    <row r="30" spans="2:6" ht="15" customHeight="1">
      <c r="B30" s="5"/>
      <c r="C30" s="6"/>
      <c r="D30" s="3"/>
      <c r="E30" s="6"/>
      <c r="F30" s="4"/>
    </row>
    <row r="31" spans="2:6" s="17" customFormat="1" ht="30" customHeight="1">
      <c r="B31" s="7" t="s">
        <v>134</v>
      </c>
      <c r="C31" s="7"/>
      <c r="D31" s="7"/>
      <c r="E31" s="7"/>
      <c r="F31" s="7"/>
    </row>
    <row r="32" spans="2:6" s="17" customFormat="1" ht="30" customHeight="1">
      <c r="B32" s="8" t="s">
        <v>111</v>
      </c>
      <c r="C32" s="8"/>
      <c r="D32" s="8"/>
      <c r="E32" s="8"/>
      <c r="F32" s="8"/>
    </row>
    <row r="33" spans="2:6" s="17" customFormat="1" ht="15" customHeight="1">
      <c r="B33" s="8" t="s">
        <v>119</v>
      </c>
      <c r="C33" s="8"/>
      <c r="D33" s="8"/>
      <c r="E33" s="8"/>
      <c r="F33" s="8"/>
    </row>
    <row r="34" spans="2:6" s="17" customFormat="1" ht="15" customHeight="1">
      <c r="B34" s="8" t="s">
        <v>131</v>
      </c>
      <c r="C34" s="8"/>
      <c r="D34" s="8"/>
      <c r="E34" s="8"/>
      <c r="F34" s="8"/>
    </row>
    <row r="35" spans="2:6" s="17" customFormat="1" ht="15" customHeight="1">
      <c r="B35" s="8" t="s">
        <v>132</v>
      </c>
      <c r="C35" s="8"/>
      <c r="D35" s="8"/>
      <c r="E35" s="8"/>
      <c r="F35" s="8"/>
    </row>
    <row r="36" ht="15" customHeight="1"/>
  </sheetData>
  <sheetProtection/>
  <mergeCells count="6">
    <mergeCell ref="B35:F35"/>
    <mergeCell ref="B1:F1"/>
    <mergeCell ref="B31:F31"/>
    <mergeCell ref="B32:F32"/>
    <mergeCell ref="B33:F33"/>
    <mergeCell ref="B34:F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4"/>
  <sheetViews>
    <sheetView showGridLines="0" zoomScalePageLayoutView="0" workbookViewId="0" topLeftCell="A1">
      <selection activeCell="A1" sqref="A1"/>
    </sheetView>
  </sheetViews>
  <sheetFormatPr defaultColWidth="16.00390625" defaultRowHeight="15"/>
  <cols>
    <col min="1" max="1" width="3.7109375" style="10" customWidth="1"/>
    <col min="2" max="4" width="16.00390625" style="10" customWidth="1"/>
    <col min="5" max="5" width="28.140625" style="16" customWidth="1"/>
    <col min="6" max="16384" width="16.00390625" style="10" customWidth="1"/>
  </cols>
  <sheetData>
    <row r="1" ht="15" customHeight="1">
      <c r="B1" s="15" t="s">
        <v>125</v>
      </c>
    </row>
    <row r="2" ht="15" customHeight="1"/>
    <row r="3" spans="2:5" ht="15" customHeight="1">
      <c r="B3" s="41"/>
      <c r="C3" s="67" t="s">
        <v>123</v>
      </c>
      <c r="D3" s="67" t="s">
        <v>107</v>
      </c>
      <c r="E3" s="68" t="s">
        <v>108</v>
      </c>
    </row>
    <row r="4" spans="2:5" ht="15" customHeight="1">
      <c r="B4" s="69" t="s">
        <v>53</v>
      </c>
      <c r="C4" s="70">
        <v>42</v>
      </c>
      <c r="D4" s="70">
        <v>0.186</v>
      </c>
      <c r="E4" s="71" t="s">
        <v>54</v>
      </c>
    </row>
    <row r="5" spans="2:5" ht="15" customHeight="1">
      <c r="B5" s="69" t="s">
        <v>55</v>
      </c>
      <c r="C5" s="70">
        <v>72</v>
      </c>
      <c r="D5" s="70">
        <v>0.158</v>
      </c>
      <c r="E5" s="71" t="s">
        <v>56</v>
      </c>
    </row>
    <row r="6" spans="2:5" ht="15" customHeight="1">
      <c r="B6" s="69" t="s">
        <v>57</v>
      </c>
      <c r="C6" s="70">
        <v>83</v>
      </c>
      <c r="D6" s="70">
        <v>0.144</v>
      </c>
      <c r="E6" s="71" t="s">
        <v>58</v>
      </c>
    </row>
    <row r="7" spans="2:5" ht="15" customHeight="1">
      <c r="B7" s="69" t="s">
        <v>112</v>
      </c>
      <c r="C7" s="70">
        <v>25</v>
      </c>
      <c r="D7" s="70">
        <v>0.156</v>
      </c>
      <c r="E7" s="71" t="s">
        <v>59</v>
      </c>
    </row>
    <row r="8" spans="2:5" ht="15" customHeight="1">
      <c r="B8" s="69" t="s">
        <v>60</v>
      </c>
      <c r="C8" s="70">
        <v>26</v>
      </c>
      <c r="D8" s="70">
        <v>0.149</v>
      </c>
      <c r="E8" s="71" t="s">
        <v>61</v>
      </c>
    </row>
    <row r="9" spans="2:5" ht="15" customHeight="1">
      <c r="B9" s="69" t="s">
        <v>62</v>
      </c>
      <c r="C9" s="70">
        <v>53</v>
      </c>
      <c r="D9" s="70">
        <v>0.12</v>
      </c>
      <c r="E9" s="71" t="s">
        <v>63</v>
      </c>
    </row>
    <row r="10" spans="2:5" ht="15" customHeight="1">
      <c r="B10" s="69" t="s">
        <v>64</v>
      </c>
      <c r="C10" s="70">
        <v>24</v>
      </c>
      <c r="D10" s="70">
        <v>0.169</v>
      </c>
      <c r="E10" s="71" t="s">
        <v>65</v>
      </c>
    </row>
    <row r="11" spans="2:5" ht="15" customHeight="1">
      <c r="B11" s="69" t="s">
        <v>115</v>
      </c>
      <c r="C11" s="70">
        <v>21</v>
      </c>
      <c r="D11" s="70">
        <v>0.209</v>
      </c>
      <c r="E11" s="71" t="s">
        <v>66</v>
      </c>
    </row>
    <row r="12" spans="2:5" ht="15" customHeight="1">
      <c r="B12" s="69" t="s">
        <v>113</v>
      </c>
      <c r="C12" s="70">
        <v>43</v>
      </c>
      <c r="D12" s="70">
        <v>0.154</v>
      </c>
      <c r="E12" s="71" t="s">
        <v>67</v>
      </c>
    </row>
    <row r="13" spans="2:5" ht="15" customHeight="1">
      <c r="B13" s="69" t="s">
        <v>114</v>
      </c>
      <c r="C13" s="70">
        <v>23</v>
      </c>
      <c r="D13" s="70">
        <v>0.196</v>
      </c>
      <c r="E13" s="71" t="s">
        <v>68</v>
      </c>
    </row>
    <row r="14" spans="2:5" ht="15" customHeight="1">
      <c r="B14" s="69" t="s">
        <v>69</v>
      </c>
      <c r="C14" s="70">
        <v>91</v>
      </c>
      <c r="D14" s="70">
        <v>0.156</v>
      </c>
      <c r="E14" s="71" t="s">
        <v>70</v>
      </c>
    </row>
    <row r="15" spans="2:5" ht="15" customHeight="1">
      <c r="B15" s="69" t="s">
        <v>71</v>
      </c>
      <c r="C15" s="70">
        <v>74</v>
      </c>
      <c r="D15" s="70">
        <v>0.178</v>
      </c>
      <c r="E15" s="71" t="s">
        <v>72</v>
      </c>
    </row>
    <row r="16" spans="2:5" ht="15" customHeight="1">
      <c r="B16" s="69" t="s">
        <v>73</v>
      </c>
      <c r="C16" s="70">
        <v>52</v>
      </c>
      <c r="D16" s="70">
        <v>0.118</v>
      </c>
      <c r="E16" s="71" t="s">
        <v>74</v>
      </c>
    </row>
    <row r="17" spans="2:5" ht="15" customHeight="1">
      <c r="B17" s="69" t="s">
        <v>75</v>
      </c>
      <c r="C17" s="70">
        <v>41</v>
      </c>
      <c r="D17" s="70">
        <v>0.17</v>
      </c>
      <c r="E17" s="71" t="s">
        <v>76</v>
      </c>
    </row>
    <row r="18" spans="2:5" ht="15" customHeight="1">
      <c r="B18" s="69" t="s">
        <v>77</v>
      </c>
      <c r="C18" s="70">
        <v>73</v>
      </c>
      <c r="D18" s="70">
        <v>0.116</v>
      </c>
      <c r="E18" s="71" t="s">
        <v>78</v>
      </c>
    </row>
    <row r="19" spans="2:5" ht="15" customHeight="1">
      <c r="B19" s="69" t="s">
        <v>109</v>
      </c>
      <c r="C19" s="70">
        <v>31</v>
      </c>
      <c r="D19" s="70">
        <v>0.213</v>
      </c>
      <c r="E19" s="71" t="s">
        <v>79</v>
      </c>
    </row>
    <row r="20" spans="2:5" ht="15" customHeight="1">
      <c r="B20" s="69" t="s">
        <v>110</v>
      </c>
      <c r="C20" s="70">
        <v>93</v>
      </c>
      <c r="D20" s="70">
        <v>0.117</v>
      </c>
      <c r="E20" s="71" t="s">
        <v>80</v>
      </c>
    </row>
    <row r="21" spans="2:5" ht="15" customHeight="1">
      <c r="B21" s="69" t="s">
        <v>81</v>
      </c>
      <c r="C21" s="70">
        <v>22</v>
      </c>
      <c r="D21" s="70">
        <v>0.2</v>
      </c>
      <c r="E21" s="71" t="s">
        <v>72</v>
      </c>
    </row>
    <row r="22" spans="2:5" ht="15" customHeight="1">
      <c r="B22" s="69" t="s">
        <v>82</v>
      </c>
      <c r="C22" s="70">
        <v>54</v>
      </c>
      <c r="D22" s="70">
        <v>0.138</v>
      </c>
      <c r="E22" s="71" t="s">
        <v>83</v>
      </c>
    </row>
    <row r="23" spans="2:5" ht="15" customHeight="1">
      <c r="B23" s="69" t="s">
        <v>84</v>
      </c>
      <c r="C23" s="70">
        <v>11</v>
      </c>
      <c r="D23" s="70">
        <v>0.144</v>
      </c>
      <c r="E23" s="71" t="s">
        <v>85</v>
      </c>
    </row>
    <row r="24" spans="2:5" ht="15" customHeight="1">
      <c r="B24" s="69" t="s">
        <v>86</v>
      </c>
      <c r="C24" s="70">
        <v>82</v>
      </c>
      <c r="D24" s="70">
        <v>0.125</v>
      </c>
      <c r="E24" s="71" t="s">
        <v>87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cp:lastPrinted>2013-06-10T12:47:51Z</cp:lastPrinted>
  <dcterms:created xsi:type="dcterms:W3CDTF">2012-10-11T14:35:45Z</dcterms:created>
  <dcterms:modified xsi:type="dcterms:W3CDTF">2013-12-18T14:00:22Z</dcterms:modified>
  <cp:category/>
  <cp:version/>
  <cp:contentType/>
  <cp:contentStatus/>
</cp:coreProperties>
</file>