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1640" tabRatio="643" activeTab="2"/>
  </bookViews>
  <sheets>
    <sheet name="Tableau 1" sheetId="1" r:id="rId1"/>
    <sheet name="Tableau 2" sheetId="2" r:id="rId2"/>
    <sheet name="Tableau A sur Internet" sheetId="3" r:id="rId3"/>
    <sheet name="Tableau B sur Internet" sheetId="4" r:id="rId4"/>
    <sheet name="Graphique de une" sheetId="5" r:id="rId5"/>
  </sheets>
  <definedNames/>
  <calcPr fullCalcOnLoad="1"/>
</workbook>
</file>

<file path=xl/sharedStrings.xml><?xml version="1.0" encoding="utf-8"?>
<sst xmlns="http://schemas.openxmlformats.org/spreadsheetml/2006/main" count="212" uniqueCount="134">
  <si>
    <t>EHPAD</t>
  </si>
  <si>
    <t>Hommes</t>
  </si>
  <si>
    <t>Femmes</t>
  </si>
  <si>
    <t>Affections cardio-vasculaires</t>
  </si>
  <si>
    <t>Affections broncho-pulmonaires</t>
  </si>
  <si>
    <t>Pathologies infectieuses</t>
  </si>
  <si>
    <t>Affections dermatologiques</t>
  </si>
  <si>
    <t>Affections ostéo-articulaires</t>
  </si>
  <si>
    <t>Affections gastro-entérologiques</t>
  </si>
  <si>
    <t>Affections endocriniennes</t>
  </si>
  <si>
    <t>Affections uro-néphrologiques</t>
  </si>
  <si>
    <t>Autres domaines</t>
  </si>
  <si>
    <t>Pathologie oculaire évolutive</t>
  </si>
  <si>
    <t>Troubles de la marche</t>
  </si>
  <si>
    <t>… Insuffisance cardiaque</t>
  </si>
  <si>
    <t>… Hypertension artérielle</t>
  </si>
  <si>
    <t>… Trouble du rythme</t>
  </si>
  <si>
    <t>… Accident vasculaire cérébral</t>
  </si>
  <si>
    <t>… Troubles chroniques du comportement</t>
  </si>
  <si>
    <t>… Pathologie de la hanche</t>
  </si>
  <si>
    <t>… Pathologie vertébro-discale</t>
  </si>
  <si>
    <t>… Insuffisance rénale</t>
  </si>
  <si>
    <t>… Incontinence</t>
  </si>
  <si>
    <t>… Escarre, ulcères et autres plaies</t>
  </si>
  <si>
    <t>… Anémie</t>
  </si>
  <si>
    <t>Logements-foyers</t>
  </si>
  <si>
    <t>Ensemble</t>
  </si>
  <si>
    <t>Diagnostics</t>
  </si>
  <si>
    <t>Âge moyen</t>
  </si>
  <si>
    <t>Moins de 75 ans</t>
  </si>
  <si>
    <t>Âge médian</t>
  </si>
  <si>
    <t>… État cancéreux</t>
  </si>
  <si>
    <t>… État grabataire</t>
  </si>
  <si>
    <t>… État terminal</t>
  </si>
  <si>
    <t>État grabataire ou terminal</t>
  </si>
  <si>
    <t>… État dépressif</t>
  </si>
  <si>
    <t>… État anxieux</t>
  </si>
  <si>
    <t>… Syndrome démentiel (dont Alzheimer)</t>
  </si>
  <si>
    <t>… Syndrome parkinsonien</t>
  </si>
  <si>
    <t>… Polyarthrite, pathologie articulaire d'autres localisations</t>
  </si>
  <si>
    <t>Grabataires</t>
  </si>
  <si>
    <t>Autres</t>
  </si>
  <si>
    <t>Nombre de pathos médian</t>
  </si>
  <si>
    <t>% de femmes</t>
  </si>
  <si>
    <t>Escarres, ulcères et autres plaies</t>
  </si>
  <si>
    <t>Dénutrition</t>
  </si>
  <si>
    <t>Troubles de l'hydratation</t>
  </si>
  <si>
    <t>Incontinence</t>
  </si>
  <si>
    <t>Pathologies chroniques stabilisées</t>
  </si>
  <si>
    <t>… Coronaropathies</t>
  </si>
  <si>
    <t>&lt;1</t>
  </si>
  <si>
    <t>Ensemble des pathologies</t>
  </si>
  <si>
    <t xml:space="preserve"> par GIR</t>
  </si>
  <si>
    <t>En %</t>
  </si>
  <si>
    <t>GIR 1</t>
  </si>
  <si>
    <t>GIR 2</t>
  </si>
  <si>
    <t xml:space="preserve">Nombre moyen de pathologies </t>
  </si>
  <si>
    <t>% pathologies aiguës ou non stabilisées</t>
  </si>
  <si>
    <t>Affections neuropsychiatriques</t>
  </si>
  <si>
    <t>Pathologies chroniques non stabilisées</t>
  </si>
  <si>
    <t>Pathologies aiguës</t>
  </si>
  <si>
    <t>Au moins un passage aux urgences en 2011</t>
  </si>
  <si>
    <t>Au moins une hospitalisation non programmée en 2011</t>
  </si>
  <si>
    <t>Au moins une hospitalisation programmée en 2011</t>
  </si>
  <si>
    <t>Genre</t>
  </si>
  <si>
    <t>1,1 ***</t>
  </si>
  <si>
    <r>
      <t xml:space="preserve">1,2 </t>
    </r>
    <r>
      <rPr>
        <sz val="8"/>
        <color indexed="8"/>
        <rFont val="Arial"/>
        <family val="2"/>
      </rPr>
      <t>***</t>
    </r>
  </si>
  <si>
    <r>
      <t xml:space="preserve">1,4 </t>
    </r>
    <r>
      <rPr>
        <sz val="8"/>
        <color indexed="8"/>
        <rFont val="Arial"/>
        <family val="2"/>
      </rPr>
      <t>***</t>
    </r>
  </si>
  <si>
    <t xml:space="preserve">Femmes </t>
  </si>
  <si>
    <t>Réf.</t>
  </si>
  <si>
    <t>Groupes d'âges</t>
  </si>
  <si>
    <t>0,7 ***</t>
  </si>
  <si>
    <r>
      <t xml:space="preserve">1,3 </t>
    </r>
    <r>
      <rPr>
        <sz val="8"/>
        <color indexed="8"/>
        <rFont val="Arial"/>
        <family val="2"/>
      </rPr>
      <t>***</t>
    </r>
  </si>
  <si>
    <t xml:space="preserve">De 75 à 89 ans </t>
  </si>
  <si>
    <t>0,9 ***</t>
  </si>
  <si>
    <r>
      <t xml:space="preserve">0,9 </t>
    </r>
    <r>
      <rPr>
        <sz val="8"/>
        <color indexed="8"/>
        <rFont val="Arial"/>
        <family val="2"/>
      </rPr>
      <t>***</t>
    </r>
  </si>
  <si>
    <r>
      <t xml:space="preserve">1,5 </t>
    </r>
    <r>
      <rPr>
        <sz val="8"/>
        <color indexed="8"/>
        <rFont val="Arial"/>
        <family val="2"/>
      </rPr>
      <t>***</t>
    </r>
  </si>
  <si>
    <t>90 ans ou plus</t>
  </si>
  <si>
    <t>Ancienneté dans l'EHPAD</t>
  </si>
  <si>
    <t>Moins d'un an</t>
  </si>
  <si>
    <t>1,5 ***</t>
  </si>
  <si>
    <t>1,3 ***</t>
  </si>
  <si>
    <r>
      <t xml:space="preserve">1,6 </t>
    </r>
    <r>
      <rPr>
        <sz val="8"/>
        <color indexed="8"/>
        <rFont val="Arial"/>
        <family val="2"/>
      </rPr>
      <t>***</t>
    </r>
  </si>
  <si>
    <t>Entre 1 et 3 ans</t>
  </si>
  <si>
    <t>1,2 ***</t>
  </si>
  <si>
    <t>3 ans ou plus</t>
  </si>
  <si>
    <t>Groupe GIR</t>
  </si>
  <si>
    <t>GIR 1 et 2</t>
  </si>
  <si>
    <t>2,0 ***</t>
  </si>
  <si>
    <r>
      <t xml:space="preserve">1,7 </t>
    </r>
    <r>
      <rPr>
        <sz val="8"/>
        <color indexed="8"/>
        <rFont val="Arial"/>
        <family val="2"/>
      </rPr>
      <t>***</t>
    </r>
  </si>
  <si>
    <r>
      <t xml:space="preserve">0,8 </t>
    </r>
    <r>
      <rPr>
        <sz val="8"/>
        <color indexed="8"/>
        <rFont val="Arial"/>
        <family val="2"/>
      </rPr>
      <t>***</t>
    </r>
  </si>
  <si>
    <t>GIR 3 et 4</t>
  </si>
  <si>
    <t>1,8 ***</t>
  </si>
  <si>
    <t>GIR 5 et 6</t>
  </si>
  <si>
    <t>Statut juridique de l'EHPAD</t>
  </si>
  <si>
    <t xml:space="preserve">EHPAD privés lucratif </t>
  </si>
  <si>
    <r>
      <t xml:space="preserve">1,1 </t>
    </r>
    <r>
      <rPr>
        <sz val="8"/>
        <color indexed="8"/>
        <rFont val="Arial"/>
        <family val="2"/>
      </rPr>
      <t>***</t>
    </r>
  </si>
  <si>
    <t>EHPAD privé associatif</t>
  </si>
  <si>
    <t>EHPAD public non hospitalier</t>
  </si>
  <si>
    <t>EHPAD public hospitalier</t>
  </si>
  <si>
    <t>Moins de 55%</t>
  </si>
  <si>
    <t>entre 55% et 65%</t>
  </si>
  <si>
    <t>65% ou plus</t>
  </si>
  <si>
    <t>Non</t>
  </si>
  <si>
    <t>1,4 ***</t>
  </si>
  <si>
    <t>Oui</t>
  </si>
  <si>
    <t>Taux d'encadrement (p.100)</t>
  </si>
  <si>
    <t>Présence d’une pharmacie à usage intérieur (PUI)</t>
  </si>
  <si>
    <t>… par sexe</t>
  </si>
  <si>
    <t>… par GIR</t>
  </si>
  <si>
    <t>ENSEMBLE DES PATHOLOGIES</t>
  </si>
  <si>
    <t>… Pathologies chroniques stabilisées</t>
  </si>
  <si>
    <t>… Pathologies chroniques non stabilisées ou aiguës</t>
  </si>
  <si>
    <t>Part de la population (en %)</t>
  </si>
  <si>
    <t>GIR 3</t>
  </si>
  <si>
    <t>GIR 4</t>
  </si>
  <si>
    <t>GIR 5-6</t>
  </si>
  <si>
    <t>Tableau 1. Nombre moyen de pathologies (pour les résidents atteints par au moins une pathologie)</t>
  </si>
  <si>
    <t>GIR 1-2</t>
  </si>
  <si>
    <t>GIR 3-4</t>
  </si>
  <si>
    <t>GIR 1 à 4</t>
  </si>
  <si>
    <t>EHPAD : établissement d’hébergement pour personnes agées dépendantes ; GIR : goupe iso-ressources.
Lecture • Les hommes résidant en EHPAD et atteints d’au moins une pathologie souffrent en moyenne de 7,6 pathologies (hors état grabataire ou terminal).
Champ • France, résidents en EHPAD et logements-foyers souffrant d’au moins une pathologie (hors état grabataire ou terminal).
Source • Enquête EHPA 2011, DREES.</t>
  </si>
  <si>
    <t xml:space="preserve">     … dont pathologies chroniques non stabilisées</t>
  </si>
  <si>
    <t xml:space="preserve">     … dont pathologies aiguës</t>
  </si>
  <si>
    <t>EHPAD : établissement d’hébergement pour personnes agées dépendantes ; GIR : goupe iso-ressources.
Lecture • 98 % des résidents en logement-foyer sont atteints par au moins une pathologie. 91 % des résidents en EHPAD souffrent d’affections neuropsychiatriques, contre 69 %
des résidents en logement-foyer.
Champ • France, résidents en EHPAD et logements-foyers.
Source • Enquête EHPA 2011, DREES.</t>
  </si>
  <si>
    <t>Tableau 2. Part de résidents diagnostiqués, par pathologies</t>
  </si>
  <si>
    <t xml:space="preserve"> </t>
  </si>
  <si>
    <t>Tableau A. Modèle d’analyse logistique sur le risque (odds ratio)
de passer au moins une fois aux urgences en 2011, être hospitalisé
sans programmation et être hospitalisé avec programmation</t>
  </si>
  <si>
    <t>Seuil de significativité : *** p&lt;=1 p.1 000 
Réf. : Modalité de référence.
Lecture : Les résidents en situation de dépendance (GIR 1 et 2) ont un risque deux fois plus élevé de passer au moins une fois aux urgences au cours de l’année par rapport aux résidents autonomes (GIR 5 et 6).
Champ : France, résidents en EHPAD.
Source : enquête EHPA 2011, Drees.</t>
  </si>
  <si>
    <t>Tableau B. Quelques écarts entre
les grabataires et les non-grabataires
en EHPAD</t>
  </si>
  <si>
    <t>GIR : groupe iso-ressources.
Lecture : En 2011, 67 % des résidents grabataires en EHPAD souffrent d'incontinence,
contre 31 % des non-grabataires.
Champ : France, résidents en EHPAD en 2011.
Source : Enquête EHPA 2011, DREES.</t>
  </si>
  <si>
    <t>EHPAD : établissement d’hébergement pour personnes âgées dépendantes ; GIR : groupe iso-ressources.
Lecture • En 2011, 38 % des résidents en EHPAD avec un GIR 1 (c’est-à-dire la catégorie de groupe iso-ressources [GIR] des personnes les plus dépendantes) sont atteints d’au moins une pathologie chronique non stabilisée et 26 % d’au moins une pathologie aiguë.
Champ • France, résidents en EHPAD.
Source • Enquête EHPA 2011, DREES.</t>
  </si>
  <si>
    <t>Graphiquede UNE. Prévalence d’au moins une pathologie chronique
non stabilisée ou aiguë parmi les résidents en EHPAD</t>
  </si>
  <si>
    <t>par sexe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</si>
</sst>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62"/>
      <name val="Arial"/>
      <family val="2"/>
    </font>
    <font>
      <sz val="8"/>
      <color indexed="8"/>
      <name val="Arial Narrow"/>
      <family val="2"/>
    </font>
    <font>
      <b/>
      <i/>
      <sz val="8"/>
      <color indexed="57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 Narrow"/>
      <family val="2"/>
    </font>
    <font>
      <b/>
      <i/>
      <sz val="8"/>
      <color theme="6" tint="-0.24997000396251678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rgb="FF4F81B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164" fontId="47" fillId="0" borderId="10" xfId="0" applyNumberFormat="1" applyFont="1" applyBorder="1" applyAlignment="1">
      <alignment/>
    </xf>
    <xf numFmtId="164" fontId="47" fillId="0" borderId="0" xfId="0" applyNumberFormat="1" applyFont="1" applyFill="1" applyBorder="1" applyAlignment="1">
      <alignment/>
    </xf>
    <xf numFmtId="164" fontId="47" fillId="0" borderId="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164" fontId="47" fillId="0" borderId="12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22" fillId="0" borderId="0" xfId="0" applyFont="1" applyAlignment="1">
      <alignment/>
    </xf>
    <xf numFmtId="0" fontId="49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47" fillId="0" borderId="13" xfId="0" applyFont="1" applyBorder="1" applyAlignment="1">
      <alignment/>
    </xf>
    <xf numFmtId="164" fontId="47" fillId="0" borderId="13" xfId="0" applyNumberFormat="1" applyFont="1" applyBorder="1" applyAlignment="1">
      <alignment/>
    </xf>
    <xf numFmtId="164" fontId="47" fillId="0" borderId="14" xfId="0" applyNumberFormat="1" applyFont="1" applyBorder="1" applyAlignment="1">
      <alignment/>
    </xf>
    <xf numFmtId="0" fontId="47" fillId="0" borderId="15" xfId="0" applyFont="1" applyBorder="1" applyAlignment="1">
      <alignment/>
    </xf>
    <xf numFmtId="9" fontId="47" fillId="0" borderId="10" xfId="0" applyNumberFormat="1" applyFont="1" applyBorder="1" applyAlignment="1">
      <alignment/>
    </xf>
    <xf numFmtId="9" fontId="47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9" fontId="47" fillId="0" borderId="10" xfId="50" applyFont="1" applyBorder="1" applyAlignment="1">
      <alignment/>
    </xf>
    <xf numFmtId="9" fontId="47" fillId="0" borderId="12" xfId="50" applyFont="1" applyBorder="1" applyAlignment="1">
      <alignment/>
    </xf>
    <xf numFmtId="9" fontId="47" fillId="0" borderId="13" xfId="0" applyNumberFormat="1" applyFont="1" applyBorder="1" applyAlignment="1">
      <alignment/>
    </xf>
    <xf numFmtId="9" fontId="47" fillId="0" borderId="14" xfId="0" applyNumberFormat="1" applyFont="1" applyBorder="1" applyAlignment="1">
      <alignment/>
    </xf>
    <xf numFmtId="9" fontId="47" fillId="0" borderId="11" xfId="0" applyNumberFormat="1" applyFont="1" applyBorder="1" applyAlignment="1">
      <alignment/>
    </xf>
    <xf numFmtId="9" fontId="47" fillId="0" borderId="15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50" fillId="0" borderId="16" xfId="0" applyFont="1" applyBorder="1" applyAlignment="1">
      <alignment vertical="top"/>
    </xf>
    <xf numFmtId="0" fontId="51" fillId="0" borderId="12" xfId="0" applyFont="1" applyBorder="1" applyAlignment="1">
      <alignment horizontal="center" vertical="top"/>
    </xf>
    <xf numFmtId="0" fontId="52" fillId="0" borderId="16" xfId="0" applyFont="1" applyBorder="1" applyAlignment="1">
      <alignment horizontal="right" vertical="top"/>
    </xf>
    <xf numFmtId="0" fontId="52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2" fillId="0" borderId="17" xfId="0" applyFont="1" applyBorder="1" applyAlignment="1">
      <alignment horizontal="right" vertical="top"/>
    </xf>
    <xf numFmtId="0" fontId="52" fillId="0" borderId="15" xfId="0" applyFont="1" applyBorder="1" applyAlignment="1">
      <alignment horizontal="center" vertical="top"/>
    </xf>
    <xf numFmtId="0" fontId="51" fillId="0" borderId="16" xfId="0" applyFont="1" applyBorder="1" applyAlignment="1">
      <alignment horizontal="justify" vertical="top"/>
    </xf>
    <xf numFmtId="0" fontId="3" fillId="0" borderId="16" xfId="0" applyFont="1" applyBorder="1" applyAlignment="1">
      <alignment horizontal="right" vertical="top"/>
    </xf>
    <xf numFmtId="0" fontId="51" fillId="0" borderId="16" xfId="0" applyFont="1" applyBorder="1" applyAlignment="1">
      <alignment horizontal="left" vertical="top"/>
    </xf>
    <xf numFmtId="0" fontId="51" fillId="0" borderId="18" xfId="0" applyFont="1" applyBorder="1" applyAlignment="1">
      <alignment horizontal="justify" vertical="top" shrinkToFit="1"/>
    </xf>
    <xf numFmtId="0" fontId="52" fillId="0" borderId="12" xfId="0" applyFont="1" applyBorder="1" applyAlignment="1">
      <alignment horizontal="center" vertical="top" shrinkToFit="1"/>
    </xf>
    <xf numFmtId="0" fontId="0" fillId="0" borderId="0" xfId="0" applyAlignment="1">
      <alignment shrinkToFi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4" fontId="53" fillId="0" borderId="0" xfId="0" applyNumberFormat="1" applyFont="1" applyBorder="1" applyAlignment="1">
      <alignment/>
    </xf>
    <xf numFmtId="164" fontId="53" fillId="0" borderId="0" xfId="0" applyNumberFormat="1" applyFont="1" applyFill="1" applyBorder="1" applyAlignment="1">
      <alignment horizontal="right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2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1" xfId="0" applyFont="1" applyBorder="1" applyAlignment="1">
      <alignment/>
    </xf>
    <xf numFmtId="0" fontId="56" fillId="0" borderId="12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7" fillId="0" borderId="12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16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/>
    </xf>
    <xf numFmtId="0" fontId="55" fillId="0" borderId="11" xfId="0" applyFont="1" applyBorder="1" applyAlignment="1">
      <alignment/>
    </xf>
    <xf numFmtId="0" fontId="57" fillId="0" borderId="17" xfId="0" applyFont="1" applyBorder="1" applyAlignment="1">
      <alignment horizontal="center" wrapText="1"/>
    </xf>
    <xf numFmtId="0" fontId="57" fillId="0" borderId="17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17" xfId="0" applyFont="1" applyBorder="1" applyAlignment="1">
      <alignment horizontal="center" wrapText="1"/>
    </xf>
    <xf numFmtId="0" fontId="56" fillId="33" borderId="17" xfId="0" applyFont="1" applyFill="1" applyBorder="1" applyAlignment="1">
      <alignment horizontal="left"/>
    </xf>
    <xf numFmtId="0" fontId="56" fillId="33" borderId="17" xfId="0" applyFont="1" applyFill="1" applyBorder="1" applyAlignment="1">
      <alignment horizontal="center" wrapText="1"/>
    </xf>
    <xf numFmtId="0" fontId="56" fillId="33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7" fillId="0" borderId="23" xfId="0" applyFont="1" applyBorder="1" applyAlignment="1">
      <alignment horizontal="left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1" fontId="55" fillId="0" borderId="25" xfId="0" applyNumberFormat="1" applyFont="1" applyFill="1" applyBorder="1" applyAlignment="1">
      <alignment horizontal="left" indent="3"/>
    </xf>
    <xf numFmtId="1" fontId="55" fillId="0" borderId="13" xfId="0" applyNumberFormat="1" applyFont="1" applyFill="1" applyBorder="1" applyAlignment="1">
      <alignment horizontal="left" indent="3"/>
    </xf>
    <xf numFmtId="1" fontId="55" fillId="0" borderId="18" xfId="0" applyNumberFormat="1" applyFont="1" applyFill="1" applyBorder="1" applyAlignment="1">
      <alignment horizontal="left" indent="3"/>
    </xf>
    <xf numFmtId="1" fontId="55" fillId="0" borderId="14" xfId="0" applyNumberFormat="1" applyFont="1" applyFill="1" applyBorder="1" applyAlignment="1">
      <alignment horizontal="left" indent="3"/>
    </xf>
    <xf numFmtId="1" fontId="53" fillId="0" borderId="0" xfId="0" applyNumberFormat="1" applyFont="1" applyFill="1" applyBorder="1" applyAlignment="1">
      <alignment horizontal="left" indent="3"/>
    </xf>
    <xf numFmtId="1" fontId="53" fillId="0" borderId="10" xfId="0" applyNumberFormat="1" applyFont="1" applyFill="1" applyBorder="1" applyAlignment="1">
      <alignment horizontal="left" indent="3"/>
    </xf>
    <xf numFmtId="1" fontId="53" fillId="0" borderId="16" xfId="0" applyNumberFormat="1" applyFont="1" applyFill="1" applyBorder="1" applyAlignment="1">
      <alignment horizontal="left" indent="3"/>
    </xf>
    <xf numFmtId="1" fontId="53" fillId="0" borderId="12" xfId="0" applyNumberFormat="1" applyFont="1" applyFill="1" applyBorder="1" applyAlignment="1">
      <alignment horizontal="left" indent="3"/>
    </xf>
    <xf numFmtId="1" fontId="55" fillId="0" borderId="26" xfId="0" applyNumberFormat="1" applyFont="1" applyFill="1" applyBorder="1" applyAlignment="1">
      <alignment horizontal="left" indent="3"/>
    </xf>
    <xf numFmtId="1" fontId="55" fillId="0" borderId="22" xfId="0" applyNumberFormat="1" applyFont="1" applyFill="1" applyBorder="1" applyAlignment="1">
      <alignment horizontal="left" indent="3"/>
    </xf>
    <xf numFmtId="1" fontId="55" fillId="0" borderId="20" xfId="0" applyNumberFormat="1" applyFont="1" applyFill="1" applyBorder="1" applyAlignment="1">
      <alignment horizontal="left" indent="3"/>
    </xf>
    <xf numFmtId="1" fontId="55" fillId="0" borderId="19" xfId="0" applyNumberFormat="1" applyFont="1" applyFill="1" applyBorder="1" applyAlignment="1">
      <alignment horizontal="left" indent="3"/>
    </xf>
    <xf numFmtId="1" fontId="55" fillId="0" borderId="0" xfId="0" applyNumberFormat="1" applyFont="1" applyFill="1" applyBorder="1" applyAlignment="1">
      <alignment horizontal="left" indent="3"/>
    </xf>
    <xf numFmtId="1" fontId="55" fillId="0" borderId="10" xfId="0" applyNumberFormat="1" applyFont="1" applyFill="1" applyBorder="1" applyAlignment="1">
      <alignment horizontal="left" indent="3"/>
    </xf>
    <xf numFmtId="1" fontId="55" fillId="0" borderId="16" xfId="0" applyNumberFormat="1" applyFont="1" applyFill="1" applyBorder="1" applyAlignment="1">
      <alignment horizontal="left" indent="3"/>
    </xf>
    <xf numFmtId="1" fontId="55" fillId="0" borderId="12" xfId="0" applyNumberFormat="1" applyFont="1" applyFill="1" applyBorder="1" applyAlignment="1">
      <alignment horizontal="left" indent="3"/>
    </xf>
    <xf numFmtId="1" fontId="53" fillId="0" borderId="0" xfId="0" applyNumberFormat="1" applyFont="1" applyFill="1" applyBorder="1" applyAlignment="1">
      <alignment horizontal="left" vertical="center" indent="3"/>
    </xf>
    <xf numFmtId="1" fontId="53" fillId="0" borderId="10" xfId="0" applyNumberFormat="1" applyFont="1" applyFill="1" applyBorder="1" applyAlignment="1">
      <alignment horizontal="left" vertical="center" indent="3"/>
    </xf>
    <xf numFmtId="1" fontId="53" fillId="0" borderId="16" xfId="0" applyNumberFormat="1" applyFont="1" applyFill="1" applyBorder="1" applyAlignment="1">
      <alignment horizontal="left" vertical="center" indent="3"/>
    </xf>
    <xf numFmtId="1" fontId="53" fillId="0" borderId="12" xfId="0" applyNumberFormat="1" applyFont="1" applyFill="1" applyBorder="1" applyAlignment="1">
      <alignment horizontal="left" vertical="center" indent="3"/>
    </xf>
    <xf numFmtId="1" fontId="55" fillId="0" borderId="21" xfId="0" applyNumberFormat="1" applyFont="1" applyFill="1" applyBorder="1" applyAlignment="1">
      <alignment horizontal="left" indent="3"/>
    </xf>
    <xf numFmtId="1" fontId="55" fillId="0" borderId="11" xfId="0" applyNumberFormat="1" applyFont="1" applyFill="1" applyBorder="1" applyAlignment="1">
      <alignment horizontal="left" indent="3"/>
    </xf>
    <xf numFmtId="1" fontId="55" fillId="0" borderId="17" xfId="0" applyNumberFormat="1" applyFont="1" applyFill="1" applyBorder="1" applyAlignment="1">
      <alignment horizontal="left" indent="3"/>
    </xf>
    <xf numFmtId="1" fontId="55" fillId="0" borderId="15" xfId="0" applyNumberFormat="1" applyFont="1" applyFill="1" applyBorder="1" applyAlignment="1">
      <alignment horizontal="left" indent="3"/>
    </xf>
    <xf numFmtId="1" fontId="53" fillId="0" borderId="21" xfId="0" applyNumberFormat="1" applyFont="1" applyFill="1" applyBorder="1" applyAlignment="1">
      <alignment horizontal="left" indent="3"/>
    </xf>
    <xf numFmtId="1" fontId="53" fillId="0" borderId="11" xfId="0" applyNumberFormat="1" applyFont="1" applyFill="1" applyBorder="1" applyAlignment="1">
      <alignment horizontal="left" indent="3"/>
    </xf>
    <xf numFmtId="1" fontId="53" fillId="0" borderId="17" xfId="0" applyNumberFormat="1" applyFont="1" applyFill="1" applyBorder="1" applyAlignment="1">
      <alignment horizontal="left" indent="3"/>
    </xf>
    <xf numFmtId="1" fontId="53" fillId="0" borderId="15" xfId="0" applyNumberFormat="1" applyFont="1" applyFill="1" applyBorder="1" applyAlignment="1">
      <alignment horizontal="left" indent="3"/>
    </xf>
    <xf numFmtId="0" fontId="58" fillId="0" borderId="15" xfId="0" applyFont="1" applyFill="1" applyBorder="1" applyAlignment="1">
      <alignment vertical="top" wrapText="1"/>
    </xf>
    <xf numFmtId="0" fontId="30" fillId="0" borderId="0" xfId="0" applyFont="1" applyAlignment="1">
      <alignment horizontal="left" wrapText="1"/>
    </xf>
    <xf numFmtId="0" fontId="53" fillId="0" borderId="0" xfId="0" applyFont="1" applyAlignment="1">
      <alignment horizontal="right"/>
    </xf>
    <xf numFmtId="0" fontId="53" fillId="0" borderId="27" xfId="0" applyFont="1" applyBorder="1" applyAlignment="1">
      <alignment/>
    </xf>
    <xf numFmtId="0" fontId="55" fillId="0" borderId="27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53" fillId="0" borderId="25" xfId="0" applyFont="1" applyBorder="1" applyAlignment="1">
      <alignment horizontal="left" wrapText="1"/>
    </xf>
    <xf numFmtId="0" fontId="53" fillId="0" borderId="25" xfId="0" applyFont="1" applyBorder="1" applyAlignment="1">
      <alignment horizontal="left"/>
    </xf>
    <xf numFmtId="0" fontId="56" fillId="0" borderId="1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/>
    </xf>
    <xf numFmtId="0" fontId="53" fillId="0" borderId="19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52" fillId="0" borderId="0" xfId="0" applyFont="1" applyBorder="1" applyAlignment="1">
      <alignment vertical="top"/>
    </xf>
    <xf numFmtId="0" fontId="60" fillId="0" borderId="0" xfId="0" applyFont="1" applyBorder="1" applyAlignment="1">
      <alignment wrapText="1"/>
    </xf>
    <xf numFmtId="0" fontId="52" fillId="0" borderId="25" xfId="0" applyFont="1" applyBorder="1" applyAlignment="1">
      <alignment wrapText="1"/>
    </xf>
    <xf numFmtId="0" fontId="52" fillId="0" borderId="25" xfId="0" applyFont="1" applyBorder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7" fillId="0" borderId="25" xfId="0" applyFont="1" applyBorder="1" applyAlignment="1">
      <alignment horizontal="left" wrapText="1"/>
    </xf>
    <xf numFmtId="0" fontId="53" fillId="0" borderId="33" xfId="0" applyFont="1" applyBorder="1" applyAlignment="1">
      <alignment horizontal="left" wrapText="1"/>
    </xf>
    <xf numFmtId="0" fontId="53" fillId="0" borderId="33" xfId="0" applyFont="1" applyBorder="1" applyAlignment="1">
      <alignment horizontal="left"/>
    </xf>
    <xf numFmtId="0" fontId="55" fillId="0" borderId="27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55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1" fontId="53" fillId="0" borderId="22" xfId="0" applyNumberFormat="1" applyFont="1" applyFill="1" applyBorder="1" applyAlignment="1">
      <alignment horizontal="right" indent="1"/>
    </xf>
    <xf numFmtId="1" fontId="53" fillId="0" borderId="20" xfId="0" applyNumberFormat="1" applyFont="1" applyFill="1" applyBorder="1" applyAlignment="1">
      <alignment horizontal="right" indent="1"/>
    </xf>
    <xf numFmtId="1" fontId="53" fillId="0" borderId="19" xfId="0" applyNumberFormat="1" applyFont="1" applyFill="1" applyBorder="1" applyAlignment="1">
      <alignment horizontal="right" indent="1"/>
    </xf>
    <xf numFmtId="1" fontId="53" fillId="0" borderId="26" xfId="0" applyNumberFormat="1" applyFont="1" applyFill="1" applyBorder="1" applyAlignment="1">
      <alignment horizontal="right" indent="2"/>
    </xf>
    <xf numFmtId="1" fontId="53" fillId="0" borderId="22" xfId="0" applyNumberFormat="1" applyFont="1" applyFill="1" applyBorder="1" applyAlignment="1">
      <alignment horizontal="right" indent="2"/>
    </xf>
    <xf numFmtId="1" fontId="53" fillId="0" borderId="26" xfId="0" applyNumberFormat="1" applyFont="1" applyFill="1" applyBorder="1" applyAlignment="1">
      <alignment horizontal="right" indent="3"/>
    </xf>
    <xf numFmtId="1" fontId="53" fillId="0" borderId="20" xfId="0" applyNumberFormat="1" applyFont="1" applyFill="1" applyBorder="1" applyAlignment="1">
      <alignment horizontal="right" indent="3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5" sqref="E25"/>
    </sheetView>
  </sheetViews>
  <sheetFormatPr defaultColWidth="11.421875" defaultRowHeight="15"/>
  <cols>
    <col min="1" max="1" width="4.7109375" style="0" customWidth="1"/>
    <col min="2" max="2" width="37.28125" style="0" customWidth="1"/>
    <col min="3" max="13" width="9.00390625" style="0" customWidth="1"/>
    <col min="14" max="14" width="5.140625" style="0" bestFit="1" customWidth="1"/>
  </cols>
  <sheetData>
    <row r="2" spans="2:13" ht="15">
      <c r="B2" s="127" t="s">
        <v>117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15.75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15.75" thickBot="1">
      <c r="B4" s="73"/>
      <c r="C4" s="132" t="s">
        <v>0</v>
      </c>
      <c r="D4" s="133"/>
      <c r="E4" s="133"/>
      <c r="F4" s="133"/>
      <c r="G4" s="133"/>
      <c r="H4" s="134"/>
      <c r="I4" s="135" t="s">
        <v>25</v>
      </c>
      <c r="J4" s="133"/>
      <c r="K4" s="133"/>
      <c r="L4" s="133"/>
      <c r="M4" s="134"/>
    </row>
    <row r="5" spans="2:13" ht="15.75" thickBot="1">
      <c r="B5" s="130" t="s">
        <v>27</v>
      </c>
      <c r="C5" s="136" t="s">
        <v>108</v>
      </c>
      <c r="D5" s="137"/>
      <c r="E5" s="136" t="s">
        <v>109</v>
      </c>
      <c r="F5" s="138"/>
      <c r="G5" s="139"/>
      <c r="H5" s="65"/>
      <c r="I5" s="136" t="s">
        <v>108</v>
      </c>
      <c r="J5" s="139"/>
      <c r="K5" s="140" t="s">
        <v>109</v>
      </c>
      <c r="L5" s="137"/>
      <c r="M5" s="66"/>
    </row>
    <row r="6" spans="2:13" ht="15.75" thickBot="1">
      <c r="B6" s="131"/>
      <c r="C6" s="82" t="s">
        <v>1</v>
      </c>
      <c r="D6" s="82" t="s">
        <v>2</v>
      </c>
      <c r="E6" s="82" t="s">
        <v>118</v>
      </c>
      <c r="F6" s="82" t="s">
        <v>119</v>
      </c>
      <c r="G6" s="82" t="s">
        <v>116</v>
      </c>
      <c r="H6" s="82" t="s">
        <v>26</v>
      </c>
      <c r="I6" s="82" t="s">
        <v>1</v>
      </c>
      <c r="J6" s="82" t="s">
        <v>2</v>
      </c>
      <c r="K6" s="82" t="s">
        <v>120</v>
      </c>
      <c r="L6" s="82" t="s">
        <v>93</v>
      </c>
      <c r="M6" s="82" t="s">
        <v>26</v>
      </c>
    </row>
    <row r="7" spans="2:13" ht="15.75" thickBot="1">
      <c r="B7" s="67" t="s">
        <v>110</v>
      </c>
      <c r="C7" s="83">
        <v>7.6</v>
      </c>
      <c r="D7" s="83">
        <v>7.9</v>
      </c>
      <c r="E7" s="83">
        <v>8.6</v>
      </c>
      <c r="F7" s="83">
        <v>7.3</v>
      </c>
      <c r="G7" s="83">
        <v>5.7</v>
      </c>
      <c r="H7" s="83">
        <v>7.9</v>
      </c>
      <c r="I7" s="74">
        <v>5.4</v>
      </c>
      <c r="J7" s="74">
        <v>5.5</v>
      </c>
      <c r="K7" s="74">
        <v>6.6</v>
      </c>
      <c r="L7" s="74">
        <v>4.9</v>
      </c>
      <c r="M7" s="74">
        <v>5.4</v>
      </c>
    </row>
    <row r="8" spans="2:13" ht="15">
      <c r="B8" s="89" t="s">
        <v>111</v>
      </c>
      <c r="C8" s="90">
        <v>6.5</v>
      </c>
      <c r="D8" s="90">
        <v>6.9</v>
      </c>
      <c r="E8" s="90">
        <v>7.3</v>
      </c>
      <c r="F8" s="90">
        <v>6.3</v>
      </c>
      <c r="G8" s="90">
        <v>5.1</v>
      </c>
      <c r="H8" s="90">
        <v>6.8</v>
      </c>
      <c r="I8" s="90">
        <v>5.1</v>
      </c>
      <c r="J8" s="90">
        <v>4.9</v>
      </c>
      <c r="K8" s="90">
        <v>5.7</v>
      </c>
      <c r="L8" s="90">
        <v>4.5</v>
      </c>
      <c r="M8" s="91">
        <v>4.9</v>
      </c>
    </row>
    <row r="9" spans="2:13" ht="15">
      <c r="B9" s="71" t="s">
        <v>112</v>
      </c>
      <c r="C9" s="69">
        <v>2.7</v>
      </c>
      <c r="D9" s="69">
        <v>2.6</v>
      </c>
      <c r="E9" s="69">
        <v>2.7</v>
      </c>
      <c r="F9" s="69">
        <v>2.5</v>
      </c>
      <c r="G9" s="69">
        <v>2.1</v>
      </c>
      <c r="H9" s="69">
        <v>2.6</v>
      </c>
      <c r="I9" s="69">
        <v>1.8</v>
      </c>
      <c r="J9" s="69">
        <v>2.2</v>
      </c>
      <c r="K9" s="69">
        <v>2.3</v>
      </c>
      <c r="L9" s="69">
        <v>2</v>
      </c>
      <c r="M9" s="68">
        <v>2.1</v>
      </c>
    </row>
    <row r="10" spans="2:13" ht="15">
      <c r="B10" s="71" t="s">
        <v>122</v>
      </c>
      <c r="C10" s="69">
        <v>2.5</v>
      </c>
      <c r="D10" s="69">
        <v>2.3</v>
      </c>
      <c r="E10" s="69">
        <v>2.5</v>
      </c>
      <c r="F10" s="69">
        <v>2.2</v>
      </c>
      <c r="G10" s="69">
        <v>2</v>
      </c>
      <c r="H10" s="69">
        <v>2.4</v>
      </c>
      <c r="I10" s="69">
        <v>1.4</v>
      </c>
      <c r="J10" s="69">
        <v>1.9</v>
      </c>
      <c r="K10" s="69">
        <v>1.8</v>
      </c>
      <c r="L10" s="69">
        <v>1.8</v>
      </c>
      <c r="M10" s="68">
        <v>1.8</v>
      </c>
    </row>
    <row r="11" spans="2:13" ht="15.75" thickBot="1">
      <c r="B11" s="72" t="s">
        <v>123</v>
      </c>
      <c r="C11" s="80">
        <v>1.8</v>
      </c>
      <c r="D11" s="80">
        <v>1.8</v>
      </c>
      <c r="E11" s="80">
        <v>1.8</v>
      </c>
      <c r="F11" s="80">
        <v>1.7</v>
      </c>
      <c r="G11" s="80">
        <v>1.6</v>
      </c>
      <c r="H11" s="80">
        <v>1.8</v>
      </c>
      <c r="I11" s="81">
        <v>1.1</v>
      </c>
      <c r="J11" s="81">
        <v>1.3</v>
      </c>
      <c r="K11" s="81">
        <v>1.3</v>
      </c>
      <c r="L11" s="81">
        <v>1.2</v>
      </c>
      <c r="M11" s="70">
        <v>1.3</v>
      </c>
    </row>
    <row r="12" spans="2:13" ht="15.75" thickBot="1">
      <c r="B12" s="84" t="s">
        <v>113</v>
      </c>
      <c r="C12" s="85">
        <v>26</v>
      </c>
      <c r="D12" s="85">
        <v>74</v>
      </c>
      <c r="E12" s="85">
        <v>53</v>
      </c>
      <c r="F12" s="85">
        <v>34</v>
      </c>
      <c r="G12" s="85">
        <v>11</v>
      </c>
      <c r="H12" s="85">
        <v>100</v>
      </c>
      <c r="I12" s="88">
        <v>25</v>
      </c>
      <c r="J12" s="86">
        <v>75</v>
      </c>
      <c r="K12" s="86">
        <v>17</v>
      </c>
      <c r="L12" s="86">
        <v>57</v>
      </c>
      <c r="M12" s="87">
        <v>100</v>
      </c>
    </row>
    <row r="13" spans="2:13" ht="54.75" customHeight="1">
      <c r="B13" s="128" t="s">
        <v>121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</sheetData>
  <sheetProtection/>
  <mergeCells count="9">
    <mergeCell ref="B2:M2"/>
    <mergeCell ref="B13:M13"/>
    <mergeCell ref="B5:B6"/>
    <mergeCell ref="C4:H4"/>
    <mergeCell ref="I4:M4"/>
    <mergeCell ref="C5:D5"/>
    <mergeCell ref="E5:G5"/>
    <mergeCell ref="I5:J5"/>
    <mergeCell ref="K5:L5"/>
  </mergeCells>
  <printOptions/>
  <pageMargins left="0.42" right="0.3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2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4" sqref="M24"/>
    </sheetView>
  </sheetViews>
  <sheetFormatPr defaultColWidth="11.421875" defaultRowHeight="14.25" customHeight="1"/>
  <cols>
    <col min="2" max="2" width="37.57421875" style="0" customWidth="1"/>
    <col min="3" max="3" width="8.8515625" style="0" customWidth="1"/>
    <col min="4" max="4" width="8.57421875" style="0" bestFit="1" customWidth="1"/>
    <col min="5" max="6" width="6.57421875" style="0" bestFit="1" customWidth="1"/>
    <col min="7" max="8" width="6.28125" style="0" customWidth="1"/>
    <col min="9" max="9" width="6.8515625" style="0" bestFit="1" customWidth="1"/>
    <col min="10" max="10" width="9.7109375" style="0" bestFit="1" customWidth="1"/>
    <col min="11" max="11" width="11.421875" style="0" customWidth="1"/>
    <col min="12" max="13" width="9.7109375" style="0" customWidth="1"/>
  </cols>
  <sheetData>
    <row r="2" spans="2:11" ht="14.25" customHeight="1">
      <c r="B2" s="149" t="s">
        <v>125</v>
      </c>
      <c r="C2" s="149"/>
      <c r="D2" s="149"/>
      <c r="E2" s="149"/>
      <c r="F2" s="149"/>
      <c r="G2" s="149"/>
      <c r="H2" s="149"/>
      <c r="I2" s="149"/>
      <c r="J2" s="149"/>
      <c r="K2" s="45"/>
    </row>
    <row r="3" spans="2:11" ht="14.25" customHeight="1" thickBot="1">
      <c r="B3" s="46"/>
      <c r="C3" s="47"/>
      <c r="D3" s="47"/>
      <c r="E3" s="47"/>
      <c r="F3" s="47"/>
      <c r="G3" s="47"/>
      <c r="H3" s="47"/>
      <c r="I3" s="47"/>
      <c r="J3" s="48"/>
      <c r="K3" s="49" t="s">
        <v>53</v>
      </c>
    </row>
    <row r="4" spans="2:11" s="9" customFormat="1" ht="26.25" thickBot="1">
      <c r="B4" s="141" t="s">
        <v>27</v>
      </c>
      <c r="C4" s="144"/>
      <c r="D4" s="145"/>
      <c r="E4" s="145"/>
      <c r="F4" s="145"/>
      <c r="G4" s="145"/>
      <c r="H4" s="145"/>
      <c r="I4" s="145"/>
      <c r="J4" s="146"/>
      <c r="K4" s="50" t="s">
        <v>25</v>
      </c>
    </row>
    <row r="5" spans="2:11" s="9" customFormat="1" ht="15.75" thickBot="1">
      <c r="B5" s="142"/>
      <c r="C5" s="165" t="s">
        <v>133</v>
      </c>
      <c r="D5" s="166"/>
      <c r="E5" s="148" t="s">
        <v>52</v>
      </c>
      <c r="F5" s="147"/>
      <c r="G5" s="147"/>
      <c r="H5" s="147"/>
      <c r="I5" s="147"/>
      <c r="J5" s="51"/>
      <c r="K5" s="52"/>
    </row>
    <row r="6" spans="2:11" ht="15.75" thickBot="1">
      <c r="B6" s="143"/>
      <c r="C6" s="53" t="s">
        <v>2</v>
      </c>
      <c r="D6" s="54" t="s">
        <v>1</v>
      </c>
      <c r="E6" s="75" t="s">
        <v>54</v>
      </c>
      <c r="F6" s="77" t="s">
        <v>55</v>
      </c>
      <c r="G6" s="77" t="s">
        <v>114</v>
      </c>
      <c r="H6" s="77" t="s">
        <v>115</v>
      </c>
      <c r="I6" s="76" t="s">
        <v>116</v>
      </c>
      <c r="J6" s="55" t="s">
        <v>26</v>
      </c>
      <c r="K6" s="56" t="s">
        <v>26</v>
      </c>
    </row>
    <row r="7" spans="2:11" ht="14.25" customHeight="1" thickBot="1">
      <c r="B7" s="57" t="s">
        <v>51</v>
      </c>
      <c r="C7" s="170">
        <v>99.86</v>
      </c>
      <c r="D7" s="171">
        <v>99.91</v>
      </c>
      <c r="E7" s="167">
        <v>99.83</v>
      </c>
      <c r="F7" s="168">
        <v>99.91</v>
      </c>
      <c r="G7" s="168">
        <v>99.92</v>
      </c>
      <c r="H7" s="168">
        <v>100</v>
      </c>
      <c r="I7" s="169">
        <v>99.53</v>
      </c>
      <c r="J7" s="172">
        <v>99.87</v>
      </c>
      <c r="K7" s="173">
        <v>98.12</v>
      </c>
    </row>
    <row r="8" spans="2:11" s="1" customFormat="1" ht="14.25" customHeight="1">
      <c r="B8" s="58" t="s">
        <v>58</v>
      </c>
      <c r="C8" s="92">
        <v>91.87</v>
      </c>
      <c r="D8" s="93">
        <v>89.55</v>
      </c>
      <c r="E8" s="93">
        <v>97.45</v>
      </c>
      <c r="F8" s="94">
        <v>95.25</v>
      </c>
      <c r="G8" s="94">
        <v>89.26</v>
      </c>
      <c r="H8" s="94">
        <v>86.76</v>
      </c>
      <c r="I8" s="95">
        <v>76.38</v>
      </c>
      <c r="J8" s="92">
        <v>91.28</v>
      </c>
      <c r="K8" s="94">
        <v>69.28</v>
      </c>
    </row>
    <row r="9" spans="2:11" ht="14.25" customHeight="1">
      <c r="B9" s="59" t="s">
        <v>17</v>
      </c>
      <c r="C9" s="96">
        <v>16.95</v>
      </c>
      <c r="D9" s="97">
        <v>19.17</v>
      </c>
      <c r="E9" s="97">
        <v>22.53</v>
      </c>
      <c r="F9" s="98">
        <v>21.16</v>
      </c>
      <c r="G9" s="98">
        <v>12.8</v>
      </c>
      <c r="H9" s="98">
        <v>14.66</v>
      </c>
      <c r="I9" s="99">
        <v>7.35</v>
      </c>
      <c r="J9" s="96">
        <v>17.52</v>
      </c>
      <c r="K9" s="98">
        <v>6.76</v>
      </c>
    </row>
    <row r="10" spans="2:11" ht="14.25" customHeight="1">
      <c r="B10" s="59" t="s">
        <v>38</v>
      </c>
      <c r="C10" s="96">
        <v>7.47</v>
      </c>
      <c r="D10" s="97">
        <v>9.32</v>
      </c>
      <c r="E10" s="97">
        <v>10.5</v>
      </c>
      <c r="F10" s="98">
        <v>8.32</v>
      </c>
      <c r="G10" s="98">
        <v>6.53</v>
      </c>
      <c r="H10" s="98">
        <v>8.16</v>
      </c>
      <c r="I10" s="99">
        <v>3.5</v>
      </c>
      <c r="J10" s="96">
        <v>7.94</v>
      </c>
      <c r="K10" s="98">
        <v>0.9</v>
      </c>
    </row>
    <row r="11" spans="2:11" ht="14.25" customHeight="1">
      <c r="B11" s="59" t="s">
        <v>18</v>
      </c>
      <c r="C11" s="96">
        <v>34.17</v>
      </c>
      <c r="D11" s="97">
        <v>39.34</v>
      </c>
      <c r="E11" s="97">
        <v>44.71</v>
      </c>
      <c r="F11" s="98">
        <v>40.25</v>
      </c>
      <c r="G11" s="98">
        <v>35.89</v>
      </c>
      <c r="H11" s="98">
        <v>24.39</v>
      </c>
      <c r="I11" s="99">
        <v>19.14</v>
      </c>
      <c r="J11" s="96">
        <v>35.49</v>
      </c>
      <c r="K11" s="98">
        <v>9.42</v>
      </c>
    </row>
    <row r="12" spans="2:11" s="1" customFormat="1" ht="14.25" customHeight="1">
      <c r="B12" s="59" t="s">
        <v>35</v>
      </c>
      <c r="C12" s="96">
        <v>42.22</v>
      </c>
      <c r="D12" s="97">
        <v>34.47</v>
      </c>
      <c r="E12" s="97">
        <v>34.66</v>
      </c>
      <c r="F12" s="98">
        <v>46.26</v>
      </c>
      <c r="G12" s="98">
        <v>37.44</v>
      </c>
      <c r="H12" s="98">
        <v>41.02</v>
      </c>
      <c r="I12" s="99">
        <v>33.42</v>
      </c>
      <c r="J12" s="96">
        <v>40.24</v>
      </c>
      <c r="K12" s="98">
        <v>33.14</v>
      </c>
    </row>
    <row r="13" spans="2:11" ht="14.25" customHeight="1">
      <c r="B13" s="59" t="s">
        <v>36</v>
      </c>
      <c r="C13" s="96">
        <v>31.61</v>
      </c>
      <c r="D13" s="97">
        <v>23.26</v>
      </c>
      <c r="E13" s="97">
        <v>22.91</v>
      </c>
      <c r="F13" s="98">
        <v>31.3</v>
      </c>
      <c r="G13" s="98">
        <v>27.11</v>
      </c>
      <c r="H13" s="98">
        <v>32.3</v>
      </c>
      <c r="I13" s="99">
        <v>34.84</v>
      </c>
      <c r="J13" s="96">
        <v>29.48</v>
      </c>
      <c r="K13" s="98">
        <v>35.59</v>
      </c>
    </row>
    <row r="14" spans="2:11" ht="14.25" customHeight="1" thickBot="1">
      <c r="B14" s="59" t="s">
        <v>37</v>
      </c>
      <c r="C14" s="96">
        <v>51.56</v>
      </c>
      <c r="D14" s="97">
        <v>41.01</v>
      </c>
      <c r="E14" s="97">
        <v>70.18</v>
      </c>
      <c r="F14" s="98">
        <v>55.84</v>
      </c>
      <c r="G14" s="98">
        <v>46.75</v>
      </c>
      <c r="H14" s="98">
        <v>30.25</v>
      </c>
      <c r="I14" s="99">
        <v>17.99</v>
      </c>
      <c r="J14" s="96">
        <v>48.88</v>
      </c>
      <c r="K14" s="98">
        <v>10.9</v>
      </c>
    </row>
    <row r="15" spans="2:11" ht="14.25" customHeight="1">
      <c r="B15" s="58" t="s">
        <v>3</v>
      </c>
      <c r="C15" s="92">
        <v>79.37</v>
      </c>
      <c r="D15" s="93">
        <v>77.91</v>
      </c>
      <c r="E15" s="93">
        <v>74.14</v>
      </c>
      <c r="F15" s="94">
        <v>81.15</v>
      </c>
      <c r="G15" s="94">
        <v>79.25</v>
      </c>
      <c r="H15" s="94">
        <v>81.64</v>
      </c>
      <c r="I15" s="95">
        <v>76.27</v>
      </c>
      <c r="J15" s="92">
        <v>79</v>
      </c>
      <c r="K15" s="94">
        <v>78.93</v>
      </c>
    </row>
    <row r="16" spans="2:11" ht="14.25" customHeight="1">
      <c r="B16" s="59" t="s">
        <v>14</v>
      </c>
      <c r="C16" s="96">
        <v>24.02</v>
      </c>
      <c r="D16" s="97">
        <v>23.58</v>
      </c>
      <c r="E16" s="97">
        <v>21.07</v>
      </c>
      <c r="F16" s="98">
        <v>24.4</v>
      </c>
      <c r="G16" s="98">
        <v>27.8</v>
      </c>
      <c r="H16" s="98">
        <v>25.83</v>
      </c>
      <c r="I16" s="99">
        <v>18.59</v>
      </c>
      <c r="J16" s="96">
        <v>23.91</v>
      </c>
      <c r="K16" s="98">
        <v>24.81</v>
      </c>
    </row>
    <row r="17" spans="2:11" ht="14.25" customHeight="1">
      <c r="B17" s="59" t="s">
        <v>15</v>
      </c>
      <c r="C17" s="96">
        <v>61.44</v>
      </c>
      <c r="D17" s="97">
        <v>54.18</v>
      </c>
      <c r="E17" s="97">
        <v>52.21</v>
      </c>
      <c r="F17" s="98">
        <v>60.54</v>
      </c>
      <c r="G17" s="98">
        <v>61.62</v>
      </c>
      <c r="H17" s="98">
        <v>64.25</v>
      </c>
      <c r="I17" s="99">
        <v>59.78</v>
      </c>
      <c r="J17" s="96">
        <v>59.59</v>
      </c>
      <c r="K17" s="98">
        <v>67.6</v>
      </c>
    </row>
    <row r="18" spans="2:11" ht="14.25" customHeight="1">
      <c r="B18" s="59" t="s">
        <v>16</v>
      </c>
      <c r="C18" s="96">
        <v>24.74</v>
      </c>
      <c r="D18" s="97">
        <v>27.83</v>
      </c>
      <c r="E18" s="97">
        <v>24.62</v>
      </c>
      <c r="F18" s="98">
        <v>26.33</v>
      </c>
      <c r="G18" s="98">
        <v>25.3</v>
      </c>
      <c r="H18" s="98">
        <v>27.35</v>
      </c>
      <c r="I18" s="99">
        <v>21.91</v>
      </c>
      <c r="J18" s="96">
        <v>25.53</v>
      </c>
      <c r="K18" s="98">
        <v>23.57</v>
      </c>
    </row>
    <row r="19" spans="2:11" ht="14.25" customHeight="1" thickBot="1">
      <c r="B19" s="59" t="s">
        <v>49</v>
      </c>
      <c r="C19" s="96">
        <v>16.38</v>
      </c>
      <c r="D19" s="97">
        <v>20.79</v>
      </c>
      <c r="E19" s="97">
        <v>15.52</v>
      </c>
      <c r="F19" s="98">
        <v>16.62</v>
      </c>
      <c r="G19" s="98">
        <v>20.2</v>
      </c>
      <c r="H19" s="98">
        <v>20.01</v>
      </c>
      <c r="I19" s="99">
        <v>16.11</v>
      </c>
      <c r="J19" s="96">
        <v>17.5</v>
      </c>
      <c r="K19" s="98">
        <v>11.83</v>
      </c>
    </row>
    <row r="20" spans="2:11" s="1" customFormat="1" ht="14.25" customHeight="1" thickBot="1">
      <c r="B20" s="78" t="s">
        <v>8</v>
      </c>
      <c r="C20" s="100">
        <v>57.88</v>
      </c>
      <c r="D20" s="101">
        <v>54.34</v>
      </c>
      <c r="E20" s="101">
        <v>69.23</v>
      </c>
      <c r="F20" s="102">
        <v>58.48</v>
      </c>
      <c r="G20" s="102">
        <v>50.33</v>
      </c>
      <c r="H20" s="102">
        <v>52.5</v>
      </c>
      <c r="I20" s="103">
        <v>45.77</v>
      </c>
      <c r="J20" s="100">
        <v>56.97</v>
      </c>
      <c r="K20" s="102">
        <v>27.12</v>
      </c>
    </row>
    <row r="21" spans="2:11" s="1" customFormat="1" ht="14.25" customHeight="1">
      <c r="B21" s="60" t="s">
        <v>7</v>
      </c>
      <c r="C21" s="104">
        <v>58.86</v>
      </c>
      <c r="D21" s="105">
        <v>42.65</v>
      </c>
      <c r="E21" s="105">
        <v>52.5</v>
      </c>
      <c r="F21" s="106">
        <v>55.46</v>
      </c>
      <c r="G21" s="106">
        <v>53.36</v>
      </c>
      <c r="H21" s="106">
        <v>57.53</v>
      </c>
      <c r="I21" s="107">
        <v>53.95</v>
      </c>
      <c r="J21" s="104">
        <v>54.72</v>
      </c>
      <c r="K21" s="106">
        <v>56.51</v>
      </c>
    </row>
    <row r="22" spans="2:11" s="1" customFormat="1" ht="14.25" customHeight="1">
      <c r="B22" s="59" t="s">
        <v>19</v>
      </c>
      <c r="C22" s="96">
        <v>22.77</v>
      </c>
      <c r="D22" s="97">
        <v>13.32</v>
      </c>
      <c r="E22" s="97">
        <v>23.05</v>
      </c>
      <c r="F22" s="98">
        <v>20.67</v>
      </c>
      <c r="G22" s="98">
        <v>18.84</v>
      </c>
      <c r="H22" s="98">
        <v>20.71</v>
      </c>
      <c r="I22" s="99">
        <v>15.87</v>
      </c>
      <c r="J22" s="96">
        <v>20.36</v>
      </c>
      <c r="K22" s="98">
        <v>18.84</v>
      </c>
    </row>
    <row r="23" spans="2:11" s="1" customFormat="1" ht="14.25" customHeight="1">
      <c r="B23" s="59" t="s">
        <v>20</v>
      </c>
      <c r="C23" s="96">
        <v>19.92</v>
      </c>
      <c r="D23" s="97">
        <v>13.6</v>
      </c>
      <c r="E23" s="97">
        <v>14.7</v>
      </c>
      <c r="F23" s="98">
        <v>18.96</v>
      </c>
      <c r="G23" s="98">
        <v>16.05</v>
      </c>
      <c r="H23" s="98">
        <v>21.03</v>
      </c>
      <c r="I23" s="99">
        <v>21.99</v>
      </c>
      <c r="J23" s="96">
        <v>18.31</v>
      </c>
      <c r="K23" s="98">
        <v>34.03</v>
      </c>
    </row>
    <row r="24" spans="2:11" s="10" customFormat="1" ht="15.75" thickBot="1">
      <c r="B24" s="61" t="s">
        <v>39</v>
      </c>
      <c r="C24" s="108">
        <v>12.71</v>
      </c>
      <c r="D24" s="109">
        <v>9.06</v>
      </c>
      <c r="E24" s="109">
        <v>11.89</v>
      </c>
      <c r="F24" s="110">
        <v>12.04</v>
      </c>
      <c r="G24" s="110">
        <v>11.06</v>
      </c>
      <c r="H24" s="110">
        <v>11.54</v>
      </c>
      <c r="I24" s="111">
        <v>12.13</v>
      </c>
      <c r="J24" s="108">
        <v>11.78</v>
      </c>
      <c r="K24" s="110">
        <v>5.7</v>
      </c>
    </row>
    <row r="25" spans="2:11" ht="14.25" customHeight="1">
      <c r="B25" s="58" t="s">
        <v>10</v>
      </c>
      <c r="C25" s="92">
        <v>47.32</v>
      </c>
      <c r="D25" s="93">
        <v>51.7</v>
      </c>
      <c r="E25" s="93">
        <v>70.01</v>
      </c>
      <c r="F25" s="94">
        <v>55.92</v>
      </c>
      <c r="G25" s="94">
        <v>46.63</v>
      </c>
      <c r="H25" s="94">
        <v>28.21</v>
      </c>
      <c r="I25" s="95">
        <v>17.44</v>
      </c>
      <c r="J25" s="92">
        <v>48.44</v>
      </c>
      <c r="K25" s="94">
        <v>14.88</v>
      </c>
    </row>
    <row r="26" spans="2:11" ht="14.25" customHeight="1">
      <c r="B26" s="59" t="s">
        <v>21</v>
      </c>
      <c r="C26" s="96">
        <v>10.22</v>
      </c>
      <c r="D26" s="97">
        <v>10.48</v>
      </c>
      <c r="E26" s="97">
        <v>11.22</v>
      </c>
      <c r="F26" s="98">
        <v>11.83</v>
      </c>
      <c r="G26" s="98">
        <v>9.95</v>
      </c>
      <c r="H26" s="98">
        <v>8.9</v>
      </c>
      <c r="I26" s="99">
        <v>6.03</v>
      </c>
      <c r="J26" s="96">
        <v>10.29</v>
      </c>
      <c r="K26" s="98">
        <v>1.97</v>
      </c>
    </row>
    <row r="27" spans="2:11" ht="14.25" customHeight="1" thickBot="1">
      <c r="B27" s="59" t="s">
        <v>22</v>
      </c>
      <c r="C27" s="96">
        <v>40.19</v>
      </c>
      <c r="D27" s="97">
        <v>35.39</v>
      </c>
      <c r="E27" s="97">
        <v>63.73</v>
      </c>
      <c r="F27" s="98">
        <v>46.77</v>
      </c>
      <c r="G27" s="98">
        <v>34.82</v>
      </c>
      <c r="H27" s="98">
        <v>16.06</v>
      </c>
      <c r="I27" s="99">
        <v>8.64</v>
      </c>
      <c r="J27" s="96">
        <v>38.97</v>
      </c>
      <c r="K27" s="98">
        <v>8.59</v>
      </c>
    </row>
    <row r="28" spans="2:11" s="1" customFormat="1" ht="14.25" customHeight="1" thickBot="1">
      <c r="B28" s="57" t="s">
        <v>13</v>
      </c>
      <c r="C28" s="100">
        <v>41.51</v>
      </c>
      <c r="D28" s="101">
        <v>43.37</v>
      </c>
      <c r="E28" s="101">
        <v>47.66</v>
      </c>
      <c r="F28" s="102">
        <v>50.08</v>
      </c>
      <c r="G28" s="102">
        <v>44.4</v>
      </c>
      <c r="H28" s="102">
        <v>32.65</v>
      </c>
      <c r="I28" s="103">
        <v>15.1</v>
      </c>
      <c r="J28" s="100">
        <v>41.99</v>
      </c>
      <c r="K28" s="102">
        <v>33.38</v>
      </c>
    </row>
    <row r="29" spans="2:11" s="1" customFormat="1" ht="14.25" customHeight="1" thickBot="1">
      <c r="B29" s="78" t="s">
        <v>9</v>
      </c>
      <c r="C29" s="100">
        <v>36.58</v>
      </c>
      <c r="D29" s="101">
        <v>30.02</v>
      </c>
      <c r="E29" s="101">
        <v>43.82</v>
      </c>
      <c r="F29" s="102">
        <v>36.6</v>
      </c>
      <c r="G29" s="102">
        <v>32.11</v>
      </c>
      <c r="H29" s="102">
        <v>29.39</v>
      </c>
      <c r="I29" s="103">
        <v>25.34</v>
      </c>
      <c r="J29" s="100">
        <v>34.91</v>
      </c>
      <c r="K29" s="102">
        <v>26.65</v>
      </c>
    </row>
    <row r="30" spans="2:11" s="1" customFormat="1" ht="14.25" customHeight="1">
      <c r="B30" s="62" t="s">
        <v>34</v>
      </c>
      <c r="C30" s="104">
        <v>24.34</v>
      </c>
      <c r="D30" s="105">
        <v>18.98</v>
      </c>
      <c r="E30" s="105">
        <v>66.51</v>
      </c>
      <c r="F30" s="106">
        <v>22.09</v>
      </c>
      <c r="G30" s="106">
        <v>6.43</v>
      </c>
      <c r="H30" s="106" t="s">
        <v>50</v>
      </c>
      <c r="I30" s="107" t="s">
        <v>50</v>
      </c>
      <c r="J30" s="104">
        <v>22.98</v>
      </c>
      <c r="K30" s="106">
        <v>0.95</v>
      </c>
    </row>
    <row r="31" spans="2:11" ht="14.25" customHeight="1">
      <c r="B31" s="63" t="s">
        <v>32</v>
      </c>
      <c r="C31" s="96">
        <v>23.42</v>
      </c>
      <c r="D31" s="97">
        <v>18.44</v>
      </c>
      <c r="E31" s="97">
        <v>64.31</v>
      </c>
      <c r="F31" s="98">
        <v>21.18</v>
      </c>
      <c r="G31" s="98">
        <v>6.41</v>
      </c>
      <c r="H31" s="98" t="s">
        <v>50</v>
      </c>
      <c r="I31" s="99" t="s">
        <v>50</v>
      </c>
      <c r="J31" s="96">
        <v>22.15</v>
      </c>
      <c r="K31" s="98" t="s">
        <v>50</v>
      </c>
    </row>
    <row r="32" spans="2:11" ht="14.25" customHeight="1" thickBot="1">
      <c r="B32" s="63" t="s">
        <v>33</v>
      </c>
      <c r="C32" s="96">
        <v>2.45</v>
      </c>
      <c r="D32" s="97">
        <v>2.16</v>
      </c>
      <c r="E32" s="97">
        <v>7.51</v>
      </c>
      <c r="F32" s="98" t="s">
        <v>50</v>
      </c>
      <c r="G32" s="98" t="s">
        <v>50</v>
      </c>
      <c r="H32" s="98" t="s">
        <v>50</v>
      </c>
      <c r="I32" s="99" t="s">
        <v>50</v>
      </c>
      <c r="J32" s="96">
        <v>2.38</v>
      </c>
      <c r="K32" s="98" t="s">
        <v>50</v>
      </c>
    </row>
    <row r="33" spans="2:11" s="1" customFormat="1" ht="14.25" customHeight="1" thickBot="1">
      <c r="B33" s="78" t="s">
        <v>12</v>
      </c>
      <c r="C33" s="100">
        <v>19.91</v>
      </c>
      <c r="D33" s="101">
        <v>16.22</v>
      </c>
      <c r="E33" s="101">
        <v>17.41</v>
      </c>
      <c r="F33" s="102">
        <v>20.78</v>
      </c>
      <c r="G33" s="102">
        <v>16.98</v>
      </c>
      <c r="H33" s="102">
        <v>18.75</v>
      </c>
      <c r="I33" s="103">
        <v>19.16</v>
      </c>
      <c r="J33" s="100">
        <v>18.97</v>
      </c>
      <c r="K33" s="102">
        <v>17.02</v>
      </c>
    </row>
    <row r="34" spans="2:11" s="1" customFormat="1" ht="14.25" customHeight="1" thickBot="1">
      <c r="B34" s="79" t="s">
        <v>4</v>
      </c>
      <c r="C34" s="112">
        <v>16.98</v>
      </c>
      <c r="D34" s="113">
        <v>23.72</v>
      </c>
      <c r="E34" s="113">
        <v>18.95</v>
      </c>
      <c r="F34" s="114">
        <v>19.31</v>
      </c>
      <c r="G34" s="114">
        <v>18.91</v>
      </c>
      <c r="H34" s="114">
        <v>17.29</v>
      </c>
      <c r="I34" s="115">
        <v>18.14</v>
      </c>
      <c r="J34" s="112">
        <v>18.7</v>
      </c>
      <c r="K34" s="114">
        <v>12.47</v>
      </c>
    </row>
    <row r="35" spans="2:11" s="1" customFormat="1" ht="14.25" customHeight="1">
      <c r="B35" s="60" t="s">
        <v>6</v>
      </c>
      <c r="C35" s="104">
        <v>18.1</v>
      </c>
      <c r="D35" s="105">
        <v>20.01</v>
      </c>
      <c r="E35" s="105">
        <v>26.57</v>
      </c>
      <c r="F35" s="106">
        <v>19.62</v>
      </c>
      <c r="G35" s="106">
        <v>18.12</v>
      </c>
      <c r="H35" s="106">
        <v>13.43</v>
      </c>
      <c r="I35" s="107">
        <v>8.93</v>
      </c>
      <c r="J35" s="104">
        <v>18.59</v>
      </c>
      <c r="K35" s="106">
        <v>10.63</v>
      </c>
    </row>
    <row r="36" spans="2:11" s="1" customFormat="1" ht="14.25" customHeight="1" thickBot="1">
      <c r="B36" s="59" t="s">
        <v>23</v>
      </c>
      <c r="C36" s="96">
        <v>9.86</v>
      </c>
      <c r="D36" s="97">
        <v>10.29</v>
      </c>
      <c r="E36" s="97">
        <v>17.11</v>
      </c>
      <c r="F36" s="98">
        <v>10.51</v>
      </c>
      <c r="G36" s="98">
        <v>7.97</v>
      </c>
      <c r="H36" s="98">
        <v>6.26</v>
      </c>
      <c r="I36" s="99">
        <v>3.54</v>
      </c>
      <c r="J36" s="96">
        <v>9.97</v>
      </c>
      <c r="K36" s="98">
        <v>2.73</v>
      </c>
    </row>
    <row r="37" spans="2:11" s="1" customFormat="1" ht="14.25" customHeight="1" thickBot="1">
      <c r="B37" s="78" t="s">
        <v>5</v>
      </c>
      <c r="C37" s="100">
        <v>10.82</v>
      </c>
      <c r="D37" s="101">
        <v>9.18</v>
      </c>
      <c r="E37" s="101">
        <v>15.18</v>
      </c>
      <c r="F37" s="102">
        <v>12.69</v>
      </c>
      <c r="G37" s="102">
        <v>7.81</v>
      </c>
      <c r="H37" s="102">
        <v>5.67</v>
      </c>
      <c r="I37" s="103">
        <v>5.13</v>
      </c>
      <c r="J37" s="100">
        <v>10.4</v>
      </c>
      <c r="K37" s="102">
        <v>6.72</v>
      </c>
    </row>
    <row r="38" spans="2:11" s="1" customFormat="1" ht="14.25" customHeight="1">
      <c r="B38" s="60" t="s">
        <v>11</v>
      </c>
      <c r="C38" s="104">
        <v>22.39</v>
      </c>
      <c r="D38" s="105">
        <v>26.12</v>
      </c>
      <c r="E38" s="105">
        <v>24.42</v>
      </c>
      <c r="F38" s="106">
        <v>24.35</v>
      </c>
      <c r="G38" s="106">
        <v>23.02</v>
      </c>
      <c r="H38" s="106">
        <v>22.58</v>
      </c>
      <c r="I38" s="107">
        <v>19.58</v>
      </c>
      <c r="J38" s="104">
        <v>23.34</v>
      </c>
      <c r="K38" s="106">
        <v>12.9</v>
      </c>
    </row>
    <row r="39" spans="2:11" s="1" customFormat="1" ht="14.25" customHeight="1">
      <c r="B39" s="59" t="s">
        <v>24</v>
      </c>
      <c r="C39" s="96">
        <v>12.56</v>
      </c>
      <c r="D39" s="97">
        <v>11.15</v>
      </c>
      <c r="E39" s="97">
        <v>14.43</v>
      </c>
      <c r="F39" s="98">
        <v>14.34</v>
      </c>
      <c r="G39" s="98">
        <v>9.39</v>
      </c>
      <c r="H39" s="98">
        <v>11.05</v>
      </c>
      <c r="I39" s="99">
        <v>6.77</v>
      </c>
      <c r="J39" s="96">
        <v>12.2</v>
      </c>
      <c r="K39" s="98">
        <v>4.64</v>
      </c>
    </row>
    <row r="40" spans="2:11" s="1" customFormat="1" ht="14.25" customHeight="1" thickBot="1">
      <c r="B40" s="64" t="s">
        <v>31</v>
      </c>
      <c r="C40" s="116">
        <v>9.03</v>
      </c>
      <c r="D40" s="117">
        <v>13.21</v>
      </c>
      <c r="E40" s="117">
        <v>10.03</v>
      </c>
      <c r="F40" s="118">
        <v>9.28</v>
      </c>
      <c r="G40" s="118">
        <v>12.3</v>
      </c>
      <c r="H40" s="118">
        <v>9.81</v>
      </c>
      <c r="I40" s="119">
        <v>10.12</v>
      </c>
      <c r="J40" s="116">
        <v>10.1</v>
      </c>
      <c r="K40" s="118">
        <v>6.6</v>
      </c>
    </row>
    <row r="41" spans="2:11" ht="70.5" customHeight="1">
      <c r="B41" s="128" t="s">
        <v>124</v>
      </c>
      <c r="C41" s="129"/>
      <c r="D41" s="129"/>
      <c r="E41" s="129"/>
      <c r="F41" s="129"/>
      <c r="G41" s="129"/>
      <c r="H41" s="129"/>
      <c r="I41" s="129"/>
      <c r="J41" s="129"/>
      <c r="K41" s="129"/>
    </row>
    <row r="42" spans="2:11" ht="14.25" customHeight="1">
      <c r="B42" s="3"/>
      <c r="C42" s="5"/>
      <c r="D42" s="5"/>
      <c r="E42" s="5"/>
      <c r="F42" s="5"/>
      <c r="G42" s="5"/>
      <c r="H42" s="5"/>
      <c r="I42" s="5"/>
      <c r="J42" s="6"/>
      <c r="K42" s="5"/>
    </row>
  </sheetData>
  <sheetProtection/>
  <mergeCells count="6">
    <mergeCell ref="B4:B6"/>
    <mergeCell ref="C4:J4"/>
    <mergeCell ref="C5:D5"/>
    <mergeCell ref="E5:I5"/>
    <mergeCell ref="B2:J2"/>
    <mergeCell ref="B41:K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showGridLines="0" tabSelected="1" zoomScalePageLayoutView="0" workbookViewId="0" topLeftCell="A1">
      <selection activeCell="H5" sqref="H5"/>
    </sheetView>
  </sheetViews>
  <sheetFormatPr defaultColWidth="11.421875" defaultRowHeight="15"/>
  <cols>
    <col min="1" max="1" width="4.8515625" style="0" customWidth="1"/>
    <col min="2" max="2" width="30.140625" style="0" customWidth="1"/>
    <col min="3" max="5" width="13.28125" style="0" customWidth="1"/>
  </cols>
  <sheetData>
    <row r="1" spans="2:5" ht="18" customHeight="1">
      <c r="B1" s="151"/>
      <c r="C1" s="151"/>
      <c r="D1" s="151"/>
      <c r="E1" s="151"/>
    </row>
    <row r="2" spans="2:5" ht="42" customHeight="1" thickBot="1">
      <c r="B2" s="163" t="s">
        <v>127</v>
      </c>
      <c r="C2" s="164"/>
      <c r="D2" s="164"/>
      <c r="E2" s="164"/>
    </row>
    <row r="3" spans="2:5" ht="57" thickBot="1">
      <c r="B3" s="120"/>
      <c r="C3" s="43" t="s">
        <v>61</v>
      </c>
      <c r="D3" s="44" t="s">
        <v>62</v>
      </c>
      <c r="E3" s="43" t="s">
        <v>63</v>
      </c>
    </row>
    <row r="4" spans="2:5" ht="15">
      <c r="B4" s="30" t="s">
        <v>64</v>
      </c>
      <c r="C4" s="31"/>
      <c r="D4" s="31"/>
      <c r="E4" s="31"/>
    </row>
    <row r="5" spans="2:5" ht="15">
      <c r="B5" s="32" t="s">
        <v>1</v>
      </c>
      <c r="C5" s="33" t="s">
        <v>65</v>
      </c>
      <c r="D5" s="34" t="s">
        <v>66</v>
      </c>
      <c r="E5" s="34" t="s">
        <v>67</v>
      </c>
    </row>
    <row r="6" spans="2:5" ht="15.75" thickBot="1">
      <c r="B6" s="35" t="s">
        <v>68</v>
      </c>
      <c r="C6" s="36" t="s">
        <v>69</v>
      </c>
      <c r="D6" s="36" t="s">
        <v>69</v>
      </c>
      <c r="E6" s="36" t="s">
        <v>69</v>
      </c>
    </row>
    <row r="7" spans="2:5" ht="15">
      <c r="B7" s="37" t="s">
        <v>70</v>
      </c>
      <c r="C7" s="33"/>
      <c r="D7" s="33"/>
      <c r="E7" s="33"/>
    </row>
    <row r="8" spans="2:7" ht="15">
      <c r="B8" s="38" t="s">
        <v>29</v>
      </c>
      <c r="C8" s="33" t="s">
        <v>71</v>
      </c>
      <c r="D8" s="34" t="s">
        <v>71</v>
      </c>
      <c r="E8" s="34" t="s">
        <v>72</v>
      </c>
      <c r="G8" t="s">
        <v>126</v>
      </c>
    </row>
    <row r="9" spans="2:5" ht="15">
      <c r="B9" s="32" t="s">
        <v>73</v>
      </c>
      <c r="C9" s="33" t="s">
        <v>74</v>
      </c>
      <c r="D9" s="34" t="s">
        <v>75</v>
      </c>
      <c r="E9" s="34" t="s">
        <v>76</v>
      </c>
    </row>
    <row r="10" spans="2:5" ht="15.75" thickBot="1">
      <c r="B10" s="35" t="s">
        <v>77</v>
      </c>
      <c r="C10" s="36" t="s">
        <v>69</v>
      </c>
      <c r="D10" s="36" t="s">
        <v>69</v>
      </c>
      <c r="E10" s="36" t="s">
        <v>69</v>
      </c>
    </row>
    <row r="11" spans="2:5" ht="15">
      <c r="B11" s="37" t="s">
        <v>78</v>
      </c>
      <c r="C11" s="33"/>
      <c r="D11" s="33"/>
      <c r="E11" s="33"/>
    </row>
    <row r="12" spans="2:5" ht="15">
      <c r="B12" s="38" t="s">
        <v>79</v>
      </c>
      <c r="C12" s="33" t="s">
        <v>80</v>
      </c>
      <c r="D12" s="34" t="s">
        <v>81</v>
      </c>
      <c r="E12" s="34" t="s">
        <v>82</v>
      </c>
    </row>
    <row r="13" spans="2:10" ht="15">
      <c r="B13" s="32" t="s">
        <v>83</v>
      </c>
      <c r="C13" s="33" t="s">
        <v>84</v>
      </c>
      <c r="D13" s="34" t="s">
        <v>66</v>
      </c>
      <c r="E13" s="34" t="s">
        <v>82</v>
      </c>
      <c r="J13" t="s">
        <v>126</v>
      </c>
    </row>
    <row r="14" spans="2:5" ht="15.75" thickBot="1">
      <c r="B14" s="35" t="s">
        <v>85</v>
      </c>
      <c r="C14" s="36" t="s">
        <v>69</v>
      </c>
      <c r="D14" s="36" t="s">
        <v>69</v>
      </c>
      <c r="E14" s="36" t="s">
        <v>69</v>
      </c>
    </row>
    <row r="15" spans="2:5" ht="15">
      <c r="B15" s="39" t="s">
        <v>86</v>
      </c>
      <c r="C15" s="33"/>
      <c r="D15" s="33"/>
      <c r="E15" s="33"/>
    </row>
    <row r="16" spans="2:5" ht="15">
      <c r="B16" s="32" t="s">
        <v>87</v>
      </c>
      <c r="C16" s="33" t="s">
        <v>88</v>
      </c>
      <c r="D16" s="34" t="s">
        <v>89</v>
      </c>
      <c r="E16" s="34" t="s">
        <v>90</v>
      </c>
    </row>
    <row r="17" spans="2:5" ht="15">
      <c r="B17" s="32" t="s">
        <v>91</v>
      </c>
      <c r="C17" s="33" t="s">
        <v>92</v>
      </c>
      <c r="D17" s="34" t="s">
        <v>67</v>
      </c>
      <c r="E17" s="34" t="s">
        <v>74</v>
      </c>
    </row>
    <row r="18" spans="2:5" ht="15.75" thickBot="1">
      <c r="B18" s="35" t="s">
        <v>93</v>
      </c>
      <c r="C18" s="36" t="s">
        <v>69</v>
      </c>
      <c r="D18" s="36" t="s">
        <v>69</v>
      </c>
      <c r="E18" s="36" t="s">
        <v>69</v>
      </c>
    </row>
    <row r="19" spans="2:5" ht="15">
      <c r="B19" s="37" t="s">
        <v>94</v>
      </c>
      <c r="C19" s="33"/>
      <c r="D19" s="33"/>
      <c r="E19" s="33"/>
    </row>
    <row r="20" spans="2:5" ht="15">
      <c r="B20" s="32" t="s">
        <v>95</v>
      </c>
      <c r="C20" s="33" t="s">
        <v>65</v>
      </c>
      <c r="D20" s="34" t="s">
        <v>96</v>
      </c>
      <c r="E20" s="34" t="s">
        <v>90</v>
      </c>
    </row>
    <row r="21" spans="2:5" ht="15">
      <c r="B21" s="32" t="s">
        <v>97</v>
      </c>
      <c r="C21" s="33" t="s">
        <v>65</v>
      </c>
      <c r="D21" s="34" t="s">
        <v>66</v>
      </c>
      <c r="E21" s="34" t="s">
        <v>90</v>
      </c>
    </row>
    <row r="22" spans="2:5" ht="15">
      <c r="B22" s="32" t="s">
        <v>98</v>
      </c>
      <c r="C22" s="33" t="s">
        <v>84</v>
      </c>
      <c r="D22" s="34" t="s">
        <v>72</v>
      </c>
      <c r="E22" s="34" t="s">
        <v>75</v>
      </c>
    </row>
    <row r="23" spans="2:5" ht="15.75" thickBot="1">
      <c r="B23" s="35" t="s">
        <v>99</v>
      </c>
      <c r="C23" s="36" t="s">
        <v>69</v>
      </c>
      <c r="D23" s="36" t="s">
        <v>69</v>
      </c>
      <c r="E23" s="36" t="s">
        <v>69</v>
      </c>
    </row>
    <row r="24" spans="2:5" ht="15">
      <c r="B24" s="39" t="s">
        <v>106</v>
      </c>
      <c r="C24" s="33"/>
      <c r="D24" s="33"/>
      <c r="E24" s="33"/>
    </row>
    <row r="25" spans="2:5" ht="15">
      <c r="B25" s="32" t="s">
        <v>100</v>
      </c>
      <c r="C25" s="33" t="s">
        <v>81</v>
      </c>
      <c r="D25" s="34" t="s">
        <v>66</v>
      </c>
      <c r="E25" s="34" t="s">
        <v>75</v>
      </c>
    </row>
    <row r="26" spans="2:5" ht="15">
      <c r="B26" s="32" t="s">
        <v>101</v>
      </c>
      <c r="C26" s="33" t="s">
        <v>84</v>
      </c>
      <c r="D26" s="34" t="s">
        <v>96</v>
      </c>
      <c r="E26" s="34" t="s">
        <v>75</v>
      </c>
    </row>
    <row r="27" spans="2:5" ht="15.75" thickBot="1">
      <c r="B27" s="35" t="s">
        <v>102</v>
      </c>
      <c r="C27" s="36" t="s">
        <v>69</v>
      </c>
      <c r="D27" s="36" t="s">
        <v>69</v>
      </c>
      <c r="E27" s="36" t="s">
        <v>69</v>
      </c>
    </row>
    <row r="28" spans="2:5" s="42" customFormat="1" ht="22.5">
      <c r="B28" s="40" t="s">
        <v>107</v>
      </c>
      <c r="C28" s="41"/>
      <c r="D28" s="41"/>
      <c r="E28" s="41"/>
    </row>
    <row r="29" spans="2:5" ht="15">
      <c r="B29" s="32" t="s">
        <v>103</v>
      </c>
      <c r="C29" s="33" t="s">
        <v>104</v>
      </c>
      <c r="D29" s="34" t="s">
        <v>66</v>
      </c>
      <c r="E29" s="34" t="s">
        <v>66</v>
      </c>
    </row>
    <row r="30" spans="2:5" ht="15.75" thickBot="1">
      <c r="B30" s="35" t="s">
        <v>105</v>
      </c>
      <c r="C30" s="36" t="s">
        <v>69</v>
      </c>
      <c r="D30" s="36" t="s">
        <v>69</v>
      </c>
      <c r="E30" s="36" t="s">
        <v>69</v>
      </c>
    </row>
    <row r="31" spans="2:5" ht="84.75" customHeight="1">
      <c r="B31" s="152" t="s">
        <v>128</v>
      </c>
      <c r="C31" s="153"/>
      <c r="D31" s="153"/>
      <c r="E31" s="153"/>
    </row>
    <row r="32" spans="2:5" ht="15">
      <c r="B32" s="150"/>
      <c r="C32" s="150"/>
      <c r="D32" s="150"/>
      <c r="E32" s="150"/>
    </row>
  </sheetData>
  <sheetProtection/>
  <mergeCells count="4">
    <mergeCell ref="B32:E32"/>
    <mergeCell ref="B1:E1"/>
    <mergeCell ref="B31:E3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9"/>
  <sheetViews>
    <sheetView showGridLines="0" zoomScalePageLayoutView="0" workbookViewId="0" topLeftCell="A1">
      <selection activeCell="F17" sqref="F17"/>
    </sheetView>
  </sheetViews>
  <sheetFormatPr defaultColWidth="26.7109375" defaultRowHeight="15"/>
  <cols>
    <col min="1" max="1" width="5.421875" style="0" customWidth="1"/>
    <col min="2" max="2" width="26.7109375" style="0" customWidth="1"/>
    <col min="3" max="3" width="10.00390625" style="0" bestFit="1" customWidth="1"/>
    <col min="4" max="4" width="6.28125" style="0" bestFit="1" customWidth="1"/>
  </cols>
  <sheetData>
    <row r="2" spans="2:4" ht="45.75" customHeight="1">
      <c r="B2" s="154" t="s">
        <v>129</v>
      </c>
      <c r="C2" s="155"/>
      <c r="D2" s="155"/>
    </row>
    <row r="3" spans="2:4" ht="15.75" thickBot="1">
      <c r="B3" s="1"/>
      <c r="D3" t="s">
        <v>53</v>
      </c>
    </row>
    <row r="4" spans="2:4" ht="15.75" thickBot="1">
      <c r="B4" s="16"/>
      <c r="C4" s="14" t="s">
        <v>40</v>
      </c>
      <c r="D4" s="29" t="s">
        <v>41</v>
      </c>
    </row>
    <row r="5" spans="2:4" ht="15">
      <c r="B5" s="16" t="s">
        <v>28</v>
      </c>
      <c r="C5" s="17">
        <f>1037.79/12</f>
        <v>86.4825</v>
      </c>
      <c r="D5" s="18">
        <f>1016.12/12</f>
        <v>84.67666666666666</v>
      </c>
    </row>
    <row r="6" spans="2:4" ht="15">
      <c r="B6" s="7" t="s">
        <v>30</v>
      </c>
      <c r="C6" s="4">
        <f>1046/12</f>
        <v>87.16666666666667</v>
      </c>
      <c r="D6" s="11">
        <f>1034/12</f>
        <v>86.16666666666667</v>
      </c>
    </row>
    <row r="7" spans="2:4" ht="15.75" thickBot="1">
      <c r="B7" s="8" t="s">
        <v>43</v>
      </c>
      <c r="C7" s="8">
        <v>78.76</v>
      </c>
      <c r="D7" s="19">
        <v>73.28</v>
      </c>
    </row>
    <row r="8" spans="2:4" ht="15">
      <c r="B8" s="7" t="s">
        <v>54</v>
      </c>
      <c r="C8" s="20">
        <v>0.5869</v>
      </c>
      <c r="D8" s="21">
        <v>0.0927</v>
      </c>
    </row>
    <row r="9" spans="2:4" ht="15">
      <c r="B9" s="7" t="s">
        <v>55</v>
      </c>
      <c r="C9" s="20">
        <v>0.3437</v>
      </c>
      <c r="D9" s="21">
        <v>0.3639</v>
      </c>
    </row>
    <row r="10" spans="2:4" ht="15">
      <c r="B10" s="7" t="s">
        <v>56</v>
      </c>
      <c r="C10" s="4">
        <v>9.46</v>
      </c>
      <c r="D10" s="11">
        <v>7.388</v>
      </c>
    </row>
    <row r="11" spans="2:4" ht="15" hidden="1">
      <c r="B11" s="7" t="s">
        <v>42</v>
      </c>
      <c r="C11" s="7">
        <v>9</v>
      </c>
      <c r="D11" s="22">
        <v>7</v>
      </c>
    </row>
    <row r="12" spans="2:4" ht="15.75" thickBot="1">
      <c r="B12" s="7" t="s">
        <v>57</v>
      </c>
      <c r="C12" s="23">
        <v>0.5066</v>
      </c>
      <c r="D12" s="24">
        <v>0.4267</v>
      </c>
    </row>
    <row r="13" spans="2:4" ht="15">
      <c r="B13" s="16" t="s">
        <v>44</v>
      </c>
      <c r="C13" s="25">
        <v>0.2031</v>
      </c>
      <c r="D13" s="26">
        <v>0.0703</v>
      </c>
    </row>
    <row r="14" spans="2:4" ht="15">
      <c r="B14" s="7" t="s">
        <v>45</v>
      </c>
      <c r="C14" s="20">
        <v>0.3745</v>
      </c>
      <c r="D14" s="21">
        <v>0.1445</v>
      </c>
    </row>
    <row r="15" spans="2:4" ht="15">
      <c r="B15" s="7" t="s">
        <v>46</v>
      </c>
      <c r="C15" s="20">
        <v>0.2383</v>
      </c>
      <c r="D15" s="21">
        <v>0.0408</v>
      </c>
    </row>
    <row r="16" spans="2:4" ht="15.75" thickBot="1">
      <c r="B16" s="8" t="s">
        <v>47</v>
      </c>
      <c r="C16" s="27">
        <v>0.6676</v>
      </c>
      <c r="D16" s="28">
        <v>0.3106</v>
      </c>
    </row>
    <row r="17" spans="2:4" ht="82.5" customHeight="1">
      <c r="B17" s="156" t="s">
        <v>130</v>
      </c>
      <c r="C17" s="156"/>
      <c r="D17" s="156"/>
    </row>
    <row r="18" spans="2:9" ht="15">
      <c r="B18" s="121"/>
      <c r="C18" s="13"/>
      <c r="D18" s="13"/>
      <c r="E18" s="15"/>
      <c r="F18" s="15"/>
      <c r="G18" s="15"/>
      <c r="H18" s="15"/>
      <c r="I18" s="2"/>
    </row>
    <row r="19" spans="2:9" ht="15">
      <c r="B19" s="12"/>
      <c r="E19" s="2"/>
      <c r="F19" s="2"/>
      <c r="G19" s="2"/>
      <c r="H19" s="2"/>
      <c r="I19" s="2"/>
    </row>
  </sheetData>
  <sheetProtection/>
  <mergeCells count="2">
    <mergeCell ref="B2:D2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0"/>
  <sheetViews>
    <sheetView showGridLines="0" zoomScalePageLayoutView="0" workbookViewId="0" topLeftCell="A1">
      <selection activeCell="C19" sqref="C19"/>
    </sheetView>
  </sheetViews>
  <sheetFormatPr defaultColWidth="11.421875" defaultRowHeight="15"/>
  <cols>
    <col min="1" max="1" width="5.8515625" style="0" customWidth="1"/>
    <col min="2" max="2" width="39.421875" style="0" customWidth="1"/>
  </cols>
  <sheetData>
    <row r="1" ht="15">
      <c r="B1" s="1"/>
    </row>
    <row r="2" spans="2:11" ht="30" customHeight="1">
      <c r="B2" s="161" t="s">
        <v>132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8" ht="15">
      <c r="B3" s="45"/>
      <c r="C3" s="45"/>
      <c r="D3" s="45"/>
      <c r="E3" s="45"/>
      <c r="F3" s="45"/>
      <c r="G3" s="45"/>
      <c r="H3" s="122" t="s">
        <v>53</v>
      </c>
    </row>
    <row r="4" spans="2:8" ht="15">
      <c r="B4" s="159" t="s">
        <v>27</v>
      </c>
      <c r="C4" s="160" t="s">
        <v>0</v>
      </c>
      <c r="D4" s="160"/>
      <c r="E4" s="160"/>
      <c r="F4" s="160"/>
      <c r="G4" s="160"/>
      <c r="H4" s="160"/>
    </row>
    <row r="5" spans="2:8" ht="15">
      <c r="B5" s="159"/>
      <c r="C5" s="160" t="s">
        <v>52</v>
      </c>
      <c r="D5" s="160"/>
      <c r="E5" s="160"/>
      <c r="F5" s="160"/>
      <c r="G5" s="160"/>
      <c r="H5" s="160"/>
    </row>
    <row r="6" spans="2:8" ht="15">
      <c r="B6" s="159"/>
      <c r="C6" s="124" t="s">
        <v>54</v>
      </c>
      <c r="D6" s="124" t="s">
        <v>55</v>
      </c>
      <c r="E6" s="124" t="s">
        <v>114</v>
      </c>
      <c r="F6" s="124" t="s">
        <v>115</v>
      </c>
      <c r="G6" s="124" t="s">
        <v>116</v>
      </c>
      <c r="H6" s="124" t="s">
        <v>26</v>
      </c>
    </row>
    <row r="7" spans="2:8" ht="15">
      <c r="B7" s="123" t="s">
        <v>48</v>
      </c>
      <c r="C7" s="125">
        <v>99</v>
      </c>
      <c r="D7" s="125">
        <v>99</v>
      </c>
      <c r="E7" s="125">
        <v>100</v>
      </c>
      <c r="F7" s="125">
        <v>99</v>
      </c>
      <c r="G7" s="125">
        <v>98</v>
      </c>
      <c r="H7" s="126">
        <v>99</v>
      </c>
    </row>
    <row r="8" spans="2:8" ht="15">
      <c r="B8" s="123" t="s">
        <v>59</v>
      </c>
      <c r="C8" s="125">
        <v>38</v>
      </c>
      <c r="D8" s="125">
        <v>42</v>
      </c>
      <c r="E8" s="125">
        <v>38</v>
      </c>
      <c r="F8" s="125">
        <v>33</v>
      </c>
      <c r="G8" s="125">
        <v>27</v>
      </c>
      <c r="H8" s="126">
        <v>37</v>
      </c>
    </row>
    <row r="9" spans="2:8" ht="15">
      <c r="B9" s="123" t="s">
        <v>60</v>
      </c>
      <c r="C9" s="125">
        <v>26</v>
      </c>
      <c r="D9" s="125">
        <v>37</v>
      </c>
      <c r="E9" s="125">
        <v>16</v>
      </c>
      <c r="F9" s="125">
        <v>14</v>
      </c>
      <c r="G9" s="125">
        <v>10</v>
      </c>
      <c r="H9" s="126">
        <v>15</v>
      </c>
    </row>
    <row r="10" spans="2:8" ht="67.5" customHeight="1">
      <c r="B10" s="157" t="s">
        <v>131</v>
      </c>
      <c r="C10" s="158"/>
      <c r="D10" s="158"/>
      <c r="E10" s="158"/>
      <c r="F10" s="158"/>
      <c r="G10" s="158"/>
      <c r="H10" s="158"/>
    </row>
  </sheetData>
  <sheetProtection/>
  <mergeCells count="5">
    <mergeCell ref="B10:H10"/>
    <mergeCell ref="B4:B6"/>
    <mergeCell ref="C4:H4"/>
    <mergeCell ref="C5:H5"/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Pradines Nadège</dc:creator>
  <cp:keywords/>
  <dc:description/>
  <cp:lastModifiedBy>Jeandet Stéphane</cp:lastModifiedBy>
  <cp:lastPrinted>2016-05-18T10:00:26Z</cp:lastPrinted>
  <dcterms:created xsi:type="dcterms:W3CDTF">2015-08-18T13:42:46Z</dcterms:created>
  <dcterms:modified xsi:type="dcterms:W3CDTF">2016-12-13T13:38:35Z</dcterms:modified>
  <cp:category/>
  <cp:version/>
  <cp:contentType/>
  <cp:contentStatus/>
</cp:coreProperties>
</file>