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tabRatio="827" activeTab="4"/>
  </bookViews>
  <sheets>
    <sheet name="Tableau 1" sheetId="1" r:id="rId1"/>
    <sheet name="Graphique 1" sheetId="2" r:id="rId2"/>
    <sheet name="Graphique 2" sheetId="3" r:id="rId3"/>
    <sheet name="Graphique 3" sheetId="4" r:id="rId4"/>
    <sheet name="Graphique 4" sheetId="5" r:id="rId5"/>
    <sheet name="Graphique 5" sheetId="6" r:id="rId6"/>
    <sheet name="Graphique encadre2" sheetId="7" r:id="rId7"/>
    <sheet name="Tableaux supp" sheetId="8" r:id="rId8"/>
  </sheets>
  <definedNames/>
  <calcPr fullCalcOnLoad="1"/>
</workbook>
</file>

<file path=xl/sharedStrings.xml><?xml version="1.0" encoding="utf-8"?>
<sst xmlns="http://schemas.openxmlformats.org/spreadsheetml/2006/main" count="152" uniqueCount="84">
  <si>
    <t>1-3 mois</t>
  </si>
  <si>
    <t>4-6 mois</t>
  </si>
  <si>
    <t>7-12 mois</t>
  </si>
  <si>
    <t>1-2 ans</t>
  </si>
  <si>
    <t>2 ans et plus</t>
  </si>
  <si>
    <t>Total</t>
  </si>
  <si>
    <t>Génération 2007</t>
  </si>
  <si>
    <t>Génération 2010</t>
  </si>
  <si>
    <t>Formations sociales de niveau III</t>
  </si>
  <si>
    <t>Formations sociales de niveau IV</t>
  </si>
  <si>
    <t xml:space="preserve">Emplois longs </t>
  </si>
  <si>
    <t>Emplois courts</t>
  </si>
  <si>
    <t>Chômage et inactivité</t>
  </si>
  <si>
    <t xml:space="preserve">Formation </t>
  </si>
  <si>
    <t>situation année précédent entrée en formation</t>
  </si>
  <si>
    <t>en formation/études</t>
  </si>
  <si>
    <t>autre situation</t>
  </si>
  <si>
    <t>%</t>
  </si>
  <si>
    <t>Effectifs</t>
  </si>
  <si>
    <t>Conseiller en économie sociale familiale</t>
  </si>
  <si>
    <t>Assistant de service social</t>
  </si>
  <si>
    <t>Ensemble des formations de niveau III et IV</t>
  </si>
  <si>
    <t>Formations non sociales de niveau III</t>
  </si>
  <si>
    <t>Formations non sociales de niveau IV</t>
  </si>
  <si>
    <t>autres</t>
  </si>
  <si>
    <t>intérim</t>
  </si>
  <si>
    <t>contrats aidés</t>
  </si>
  <si>
    <t>Fomations non sociales de niveauIII</t>
  </si>
  <si>
    <t>Autres</t>
  </si>
  <si>
    <t>Intérim</t>
  </si>
  <si>
    <t>Contrats aidés</t>
  </si>
  <si>
    <t>Minimum5%</t>
  </si>
  <si>
    <t>Q1</t>
  </si>
  <si>
    <t>Mediane</t>
  </si>
  <si>
    <t>Q3</t>
  </si>
  <si>
    <t>Maximum 95%</t>
  </si>
  <si>
    <t>CDI, fonctionnaires</t>
  </si>
  <si>
    <t>CDD, stagiaire, vacataires</t>
  </si>
  <si>
    <t>En emploi</t>
  </si>
  <si>
    <t>Âge moyen</t>
  </si>
  <si>
    <t>Professions du social</t>
  </si>
  <si>
    <t>Formations sociales</t>
  </si>
  <si>
    <t>De niveau III</t>
  </si>
  <si>
    <t>De niveau IV (moniteur éducateur)</t>
  </si>
  <si>
    <t>Formations non sociales</t>
  </si>
  <si>
    <t>De niveau IV</t>
  </si>
  <si>
    <t xml:space="preserve">Ensemble </t>
  </si>
  <si>
    <t>Mois</t>
  </si>
  <si>
    <t>En %</t>
  </si>
  <si>
    <t>En euros courants</t>
  </si>
  <si>
    <t>Fomations non sociales de niveau III</t>
  </si>
  <si>
    <t>Durée du premier emploi</t>
  </si>
  <si>
    <t>Ensemble des formations sociales</t>
  </si>
  <si>
    <t>Ensemble des formations non sociales de niveau III et IV</t>
  </si>
  <si>
    <t>À 18 mois</t>
  </si>
  <si>
    <t>Reprise d'études</t>
  </si>
  <si>
    <t>À 30 mois</t>
  </si>
  <si>
    <t xml:space="preserve">Situation 6 mois, 18 mois et 30 mois après l'obtention du diplôme </t>
  </si>
  <si>
    <t>Champ</t>
  </si>
  <si>
    <t>Sources</t>
  </si>
  <si>
    <t>Part des femmes (en %)</t>
  </si>
  <si>
    <t>Graphique 3 : Statut à l'embauche du dernier emploi occupé</t>
  </si>
  <si>
    <t>Éducateur de jeunes enfants</t>
  </si>
  <si>
    <t>Éducateur spécialisé</t>
  </si>
  <si>
    <t>Tableau 1 : Les primo-sortants de la génération 2007 et de la génération 2010 par niveau d’études, âge et sexe</t>
  </si>
  <si>
    <t>Graphique 1 : Temps d’accès au premier emploi</t>
  </si>
  <si>
    <t>Graphique 2 : Statut à l’embauche du premier emploi occupé</t>
  </si>
  <si>
    <t>Graphique 5 : Évolution des salaires nets médians après trois ans d’activité</t>
  </si>
  <si>
    <t>en recherche
d'emploi</t>
  </si>
  <si>
    <t>Graphique 1 - Encadré 3 : Situation des post-initiaux avant leur entrée en formation</t>
  </si>
  <si>
    <r>
      <rPr>
        <b/>
        <sz val="8"/>
        <color indexed="8"/>
        <rFont val="Arial Narrow"/>
        <family val="2"/>
      </rPr>
      <t>À 6 mois</t>
    </r>
  </si>
  <si>
    <t>Formations sociales
de niveau III</t>
  </si>
  <si>
    <t>Formations sociales
de niveau IV</t>
  </si>
  <si>
    <t>Formations
non sociales
de niveau III</t>
  </si>
  <si>
    <t>Formations
non sociales
de niveau IV</t>
  </si>
  <si>
    <t>Formations
sociales
de niveau III</t>
  </si>
  <si>
    <t>Note • Les effectifs des diplômés de formations sociales présentés dans ce tableau ont été calculés à partir des pondérations établies par le Centre d’études et de recherche sur les qualifications (CEREQ)
à des niveaux d’agrégation moins détaillés. Ils permettent d’appréhender globalement la part des primo-sortants des formations sociales dans l’ensemble des primo-sortants, mais ne constituent pas des estimations précises des effectifs pour chaque formation.
Champ • Primo-sortants, salariés à temps plein et à temps partiel, France métropolitaine.
Sources • CEREQ, enquêtes Génération 2007 et 2010, exploitation DREES.</t>
  </si>
  <si>
    <t>Lecture • 51 % des diplômés de formations sociales de niveau III ont trouvé leur premier emploi un mois après la fin de leurs études. Douze mois après la fin de leurs études, 99% ont trouvé un emploi,
même si certains ne sont plus en activité à cette date.
Champ • Primo-sortants, salariés à temps plein et à temps partiel, France métropolitaine.
Sources • CEREQ, enquête Génération 2010, exploitation DREES.</t>
  </si>
  <si>
    <t>Note • Les contrats aidés englobent les contrats uniques d’insertion-contrats d’accompagnement dans l’emploi (CUI-CAE), les contrats uniques d’insertion-contrats initiative emploi (CUI-CIE), les contrats d’avenir et les autres contrats aidés.
Champ • Primo-sortants, salariés à temps plein et à temps partiel, France métropolitaine.
Sources • CEREQ, enquête Génération 2010, exploitation DREES.</t>
  </si>
  <si>
    <t>Note • Les contrats aidés englobent les contrats uniques d’insertion-contrats d’accompagnement dans l’emploi (CUI-CAE),
les contrats uniques d’insertion-contrats initiative emploi (CUI-CIE), les contrats d’avenir et les autres contrats aidés.
Champ • Primo-sortants, salariés à temps plein et à temps partiel, France métropolitaine.
Sources • CEREQ, enquête Génération 2010, exploitation DREES.</t>
  </si>
  <si>
    <t>Note • Il s’agit de l’évolution en euros constants et en équivalent temps plein (ETP).
Lecture • Pour la génération 2010, le salaire en ETP en euros constants a diminué en moyenne de 4 % entre le salaire à l’embauche du premier emploi et le salaire après trois ans pour les professions sociales de niveau III.
Champ • Primo-sortants, salariés à temps plein et à temps partiel, France métropolitaine.
Sources • CEREQ, enquêtes Génération 2007 et 2010, exploitation DREES.</t>
  </si>
  <si>
    <t>Champ • Post-initiaux, salariés à temps plein et à temps partiel, France métropolitaine.
Sources • CEREQ, enquête Génération 2010, exploitation DREES.</t>
  </si>
  <si>
    <t>Lecture • La valeur centrale représente la médiane des salaires pour un niveau de formation donné. Le rectangle délimite
les rémunérations des 50 % des personnes et les barres celles des 90 % des personnes situées autour de la médiane.
Champ • Primo-sortants, salariés à temps plein et à temps partiel, France métropolitaine.
Sources • CEREQ, enquête Génération 2010, exploitation DREES.</t>
  </si>
  <si>
    <t>Graphique 4 : Salaires mensuels nets des premiers emplois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</si>
</sst>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/>
      <bottom/>
    </border>
    <border>
      <left style="hair"/>
      <right style="hair"/>
      <top/>
      <bottom/>
    </border>
    <border>
      <left style="hair"/>
      <right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32" fillId="0" borderId="0" xfId="0" applyFont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47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1" fontId="48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1" fontId="50" fillId="0" borderId="0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25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1" fontId="53" fillId="0" borderId="15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51" fillId="0" borderId="15" xfId="0" applyFont="1" applyBorder="1" applyAlignment="1">
      <alignment horizontal="left" vertical="center"/>
    </xf>
    <xf numFmtId="1" fontId="51" fillId="0" borderId="15" xfId="0" applyNumberFormat="1" applyFont="1" applyBorder="1" applyAlignment="1">
      <alignment horizontal="center" vertical="center"/>
    </xf>
    <xf numFmtId="1" fontId="53" fillId="33" borderId="15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right" vertical="center" indent="5"/>
    </xf>
    <xf numFmtId="1" fontId="53" fillId="33" borderId="15" xfId="0" applyNumberFormat="1" applyFont="1" applyFill="1" applyBorder="1" applyAlignment="1">
      <alignment horizontal="right" vertical="center" indent="5"/>
    </xf>
    <xf numFmtId="0" fontId="51" fillId="0" borderId="15" xfId="0" applyFont="1" applyBorder="1" applyAlignment="1">
      <alignment horizontal="right" vertical="center" indent="5"/>
    </xf>
    <xf numFmtId="1" fontId="51" fillId="0" borderId="15" xfId="0" applyNumberFormat="1" applyFont="1" applyBorder="1" applyAlignment="1">
      <alignment horizontal="left" vertical="center"/>
    </xf>
    <xf numFmtId="0" fontId="0" fillId="33" borderId="0" xfId="0" applyFont="1" applyFill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7" xfId="0" applyFont="1" applyBorder="1" applyAlignment="1">
      <alignment/>
    </xf>
    <xf numFmtId="1" fontId="53" fillId="0" borderId="17" xfId="0" applyNumberFormat="1" applyFont="1" applyBorder="1" applyAlignment="1">
      <alignment horizontal="center"/>
    </xf>
    <xf numFmtId="1" fontId="51" fillId="0" borderId="17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/>
    </xf>
    <xf numFmtId="0" fontId="51" fillId="0" borderId="16" xfId="0" applyFont="1" applyBorder="1" applyAlignment="1">
      <alignment/>
    </xf>
    <xf numFmtId="1" fontId="53" fillId="0" borderId="11" xfId="0" applyNumberFormat="1" applyFont="1" applyBorder="1" applyAlignment="1">
      <alignment horizontal="center"/>
    </xf>
    <xf numFmtId="1" fontId="51" fillId="0" borderId="11" xfId="0" applyNumberFormat="1" applyFont="1" applyBorder="1" applyAlignment="1">
      <alignment horizontal="center"/>
    </xf>
    <xf numFmtId="0" fontId="52" fillId="0" borderId="13" xfId="0" applyFont="1" applyBorder="1" applyAlignment="1">
      <alignment/>
    </xf>
    <xf numFmtId="1" fontId="53" fillId="0" borderId="13" xfId="0" applyNumberFormat="1" applyFont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right" vertical="center" indent="4"/>
    </xf>
    <xf numFmtId="0" fontId="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49" fillId="0" borderId="0" xfId="0" applyFont="1" applyAlignment="1">
      <alignment horizontal="left" vertical="top"/>
    </xf>
    <xf numFmtId="0" fontId="51" fillId="0" borderId="20" xfId="0" applyFont="1" applyBorder="1" applyAlignment="1">
      <alignment horizontal="left"/>
    </xf>
    <xf numFmtId="0" fontId="48" fillId="0" borderId="0" xfId="0" applyFont="1" applyAlignment="1">
      <alignment vertical="top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49" fillId="0" borderId="22" xfId="0" applyFont="1" applyBorder="1" applyAlignment="1">
      <alignment horizontal="left" vertical="top"/>
    </xf>
    <xf numFmtId="0" fontId="51" fillId="0" borderId="22" xfId="0" applyFont="1" applyBorder="1" applyAlignment="1">
      <alignment horizontal="righ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showGridLines="0" zoomScalePageLayoutView="0" workbookViewId="0" topLeftCell="A1">
      <selection activeCell="K23" sqref="K23"/>
    </sheetView>
  </sheetViews>
  <sheetFormatPr defaultColWidth="11.421875" defaultRowHeight="15"/>
  <cols>
    <col min="1" max="1" width="3.7109375" style="0" customWidth="1"/>
    <col min="2" max="2" width="29.57421875" style="0" customWidth="1"/>
    <col min="3" max="3" width="13.57421875" style="0" customWidth="1"/>
    <col min="4" max="4" width="21.421875" style="0" customWidth="1"/>
    <col min="5" max="5" width="19.7109375" style="0" customWidth="1"/>
    <col min="6" max="6" width="12.28125" style="0" customWidth="1"/>
    <col min="8" max="8" width="18.57421875" style="0" customWidth="1"/>
  </cols>
  <sheetData>
    <row r="1" ht="15">
      <c r="B1" s="3"/>
    </row>
    <row r="2" spans="2:8" ht="21.75" customHeight="1">
      <c r="B2" s="96" t="s">
        <v>64</v>
      </c>
      <c r="C2" s="96"/>
      <c r="D2" s="96"/>
      <c r="E2" s="96"/>
      <c r="F2" s="96"/>
      <c r="G2" s="96"/>
      <c r="H2" s="96"/>
    </row>
    <row r="3" spans="2:8" ht="15">
      <c r="B3" s="18"/>
      <c r="C3" s="89" t="s">
        <v>6</v>
      </c>
      <c r="D3" s="90"/>
      <c r="E3" s="91"/>
      <c r="F3" s="92" t="s">
        <v>7</v>
      </c>
      <c r="G3" s="92"/>
      <c r="H3" s="93"/>
    </row>
    <row r="4" spans="2:8" ht="15" customHeight="1">
      <c r="B4" s="33" t="s">
        <v>40</v>
      </c>
      <c r="C4" s="30" t="s">
        <v>18</v>
      </c>
      <c r="D4" s="31" t="s">
        <v>39</v>
      </c>
      <c r="E4" s="32" t="s">
        <v>60</v>
      </c>
      <c r="F4" s="31" t="s">
        <v>18</v>
      </c>
      <c r="G4" s="31" t="s">
        <v>39</v>
      </c>
      <c r="H4" s="32" t="s">
        <v>60</v>
      </c>
    </row>
    <row r="5" spans="2:8" ht="15" customHeight="1">
      <c r="B5" s="27" t="s">
        <v>19</v>
      </c>
      <c r="C5" s="19">
        <v>600</v>
      </c>
      <c r="D5" s="20">
        <v>22.7</v>
      </c>
      <c r="E5" s="20">
        <v>99</v>
      </c>
      <c r="F5" s="20">
        <v>800</v>
      </c>
      <c r="G5" s="20">
        <v>22.6</v>
      </c>
      <c r="H5" s="20">
        <v>97</v>
      </c>
    </row>
    <row r="6" spans="2:8" ht="15" customHeight="1">
      <c r="B6" s="28" t="s">
        <v>20</v>
      </c>
      <c r="C6" s="19">
        <v>1300</v>
      </c>
      <c r="D6" s="20">
        <v>24.3</v>
      </c>
      <c r="E6" s="20">
        <v>94.5</v>
      </c>
      <c r="F6" s="20">
        <v>1200</v>
      </c>
      <c r="G6" s="20">
        <v>24.2</v>
      </c>
      <c r="H6" s="20">
        <v>94</v>
      </c>
    </row>
    <row r="7" spans="2:8" ht="15" customHeight="1">
      <c r="B7" s="28" t="s">
        <v>62</v>
      </c>
      <c r="C7" s="19">
        <v>700</v>
      </c>
      <c r="D7" s="20">
        <v>24</v>
      </c>
      <c r="E7" s="20">
        <v>94.9</v>
      </c>
      <c r="F7" s="20">
        <v>700</v>
      </c>
      <c r="G7" s="20">
        <v>24.6</v>
      </c>
      <c r="H7" s="20">
        <v>97</v>
      </c>
    </row>
    <row r="8" spans="2:8" ht="15" customHeight="1">
      <c r="B8" s="28" t="s">
        <v>63</v>
      </c>
      <c r="C8" s="19">
        <v>1600</v>
      </c>
      <c r="D8" s="20">
        <v>24.9</v>
      </c>
      <c r="E8" s="20">
        <v>83.9</v>
      </c>
      <c r="F8" s="20">
        <v>1800</v>
      </c>
      <c r="G8" s="20">
        <v>25.4</v>
      </c>
      <c r="H8" s="20">
        <v>81</v>
      </c>
    </row>
    <row r="9" spans="2:8" ht="15" customHeight="1">
      <c r="B9" s="34" t="s">
        <v>41</v>
      </c>
      <c r="C9" s="21"/>
      <c r="D9" s="22"/>
      <c r="E9" s="22"/>
      <c r="F9" s="22"/>
      <c r="G9" s="22"/>
      <c r="H9" s="22"/>
    </row>
    <row r="10" spans="2:8" ht="15" customHeight="1">
      <c r="B10" s="27" t="s">
        <v>42</v>
      </c>
      <c r="C10" s="19">
        <f>SUM(C5:C8)</f>
        <v>4200</v>
      </c>
      <c r="D10" s="20">
        <v>24.3</v>
      </c>
      <c r="E10" s="20">
        <v>91</v>
      </c>
      <c r="F10" s="20">
        <f>SUM(F5:F8)</f>
        <v>4500</v>
      </c>
      <c r="G10" s="20">
        <v>24.5</v>
      </c>
      <c r="H10" s="20">
        <v>84.8</v>
      </c>
    </row>
    <row r="11" spans="2:8" ht="15" customHeight="1">
      <c r="B11" s="27" t="s">
        <v>43</v>
      </c>
      <c r="C11" s="19">
        <v>700</v>
      </c>
      <c r="D11" s="20">
        <v>25.3</v>
      </c>
      <c r="E11" s="20">
        <v>82.1</v>
      </c>
      <c r="F11" s="20">
        <v>800</v>
      </c>
      <c r="G11" s="20">
        <v>24</v>
      </c>
      <c r="H11" s="20">
        <v>76.3</v>
      </c>
    </row>
    <row r="12" spans="2:8" ht="15" customHeight="1">
      <c r="B12" s="27" t="s">
        <v>46</v>
      </c>
      <c r="C12" s="19">
        <f>SUM(C10,C11)</f>
        <v>4900</v>
      </c>
      <c r="D12" s="20">
        <v>24.4</v>
      </c>
      <c r="E12" s="20">
        <v>91</v>
      </c>
      <c r="F12" s="20">
        <f>SUM(F10,F11)</f>
        <v>5300</v>
      </c>
      <c r="G12" s="23">
        <v>24.4</v>
      </c>
      <c r="H12" s="20">
        <v>83</v>
      </c>
    </row>
    <row r="13" spans="2:8" ht="15" customHeight="1">
      <c r="B13" s="35" t="s">
        <v>44</v>
      </c>
      <c r="C13" s="21"/>
      <c r="D13" s="22"/>
      <c r="E13" s="22"/>
      <c r="F13" s="22"/>
      <c r="G13" s="24"/>
      <c r="H13" s="22"/>
    </row>
    <row r="14" spans="2:8" ht="15" customHeight="1">
      <c r="B14" s="27" t="s">
        <v>42</v>
      </c>
      <c r="C14" s="19">
        <v>109000</v>
      </c>
      <c r="D14" s="20">
        <v>23.6</v>
      </c>
      <c r="E14" s="20">
        <v>56.1</v>
      </c>
      <c r="F14" s="20">
        <v>190400</v>
      </c>
      <c r="G14" s="20">
        <v>21.5</v>
      </c>
      <c r="H14" s="20">
        <v>51.3</v>
      </c>
    </row>
    <row r="15" spans="2:8" ht="15" customHeight="1">
      <c r="B15" s="27" t="s">
        <v>45</v>
      </c>
      <c r="C15" s="19">
        <v>209500</v>
      </c>
      <c r="D15" s="20">
        <v>23.2</v>
      </c>
      <c r="E15" s="20">
        <v>47.6</v>
      </c>
      <c r="F15" s="20">
        <v>165100</v>
      </c>
      <c r="G15" s="20">
        <v>19.9</v>
      </c>
      <c r="H15" s="20">
        <v>48.2</v>
      </c>
    </row>
    <row r="16" spans="2:8" ht="15" customHeight="1">
      <c r="B16" s="27" t="s">
        <v>46</v>
      </c>
      <c r="C16" s="19">
        <f>SUM(C14:C15)</f>
        <v>318500</v>
      </c>
      <c r="D16" s="20">
        <v>23.6</v>
      </c>
      <c r="E16" s="20">
        <v>50.5</v>
      </c>
      <c r="F16" s="20">
        <f>SUM(F14:F15)</f>
        <v>355500</v>
      </c>
      <c r="G16" s="20">
        <v>20.7</v>
      </c>
      <c r="H16" s="20">
        <v>49.8</v>
      </c>
    </row>
    <row r="17" spans="2:8" ht="15" customHeight="1">
      <c r="B17" s="29" t="s">
        <v>21</v>
      </c>
      <c r="C17" s="25">
        <f>SUM(C10,C11,C14:C15)</f>
        <v>323400</v>
      </c>
      <c r="D17" s="26">
        <v>23.8</v>
      </c>
      <c r="E17" s="26">
        <v>51.1</v>
      </c>
      <c r="F17" s="26">
        <f>SUM(F10,F11,F16)</f>
        <v>360800</v>
      </c>
      <c r="G17" s="26">
        <v>24.4</v>
      </c>
      <c r="H17" s="26">
        <v>50.5</v>
      </c>
    </row>
    <row r="18" spans="2:8" ht="70.5" customHeight="1">
      <c r="B18" s="94" t="s">
        <v>76</v>
      </c>
      <c r="C18" s="95"/>
      <c r="D18" s="95"/>
      <c r="E18" s="95"/>
      <c r="F18" s="95"/>
      <c r="G18" s="95"/>
      <c r="H18" s="95"/>
    </row>
    <row r="37" ht="15">
      <c r="B37" s="9"/>
    </row>
    <row r="42" ht="15">
      <c r="B42" s="3"/>
    </row>
  </sheetData>
  <sheetProtection/>
  <mergeCells count="4">
    <mergeCell ref="C3:E3"/>
    <mergeCell ref="F3:H3"/>
    <mergeCell ref="B18:H18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"/>
  <sheetViews>
    <sheetView showGridLines="0" zoomScalePageLayoutView="0" workbookViewId="0" topLeftCell="A1">
      <selection activeCell="G14" sqref="G14"/>
    </sheetView>
  </sheetViews>
  <sheetFormatPr defaultColWidth="11.421875" defaultRowHeight="15"/>
  <cols>
    <col min="1" max="1" width="3.7109375" style="0" customWidth="1"/>
    <col min="2" max="2" width="25.7109375" style="0" customWidth="1"/>
    <col min="3" max="15" width="7.7109375" style="0" customWidth="1"/>
    <col min="16" max="16" width="4.421875" style="0" customWidth="1"/>
  </cols>
  <sheetData>
    <row r="2" spans="2:15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4" t="s">
        <v>48</v>
      </c>
    </row>
    <row r="4" spans="2:16" ht="15">
      <c r="B4" s="41"/>
      <c r="C4" s="38">
        <v>0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38">
        <v>9</v>
      </c>
      <c r="M4" s="38">
        <v>10</v>
      </c>
      <c r="N4" s="38">
        <v>11</v>
      </c>
      <c r="O4" s="38">
        <v>12</v>
      </c>
      <c r="P4" s="43" t="s">
        <v>47</v>
      </c>
    </row>
    <row r="5" spans="2:15" ht="15" customHeight="1">
      <c r="B5" s="39" t="s">
        <v>8</v>
      </c>
      <c r="C5" s="40">
        <v>50.8</v>
      </c>
      <c r="D5" s="40">
        <v>59.4</v>
      </c>
      <c r="E5" s="40">
        <v>74.8</v>
      </c>
      <c r="F5" s="40">
        <v>84.2</v>
      </c>
      <c r="G5" s="40">
        <v>89.5</v>
      </c>
      <c r="H5" s="40">
        <v>91.9</v>
      </c>
      <c r="I5" s="40">
        <v>94.9</v>
      </c>
      <c r="J5" s="40">
        <v>96.3</v>
      </c>
      <c r="K5" s="40">
        <v>96.8</v>
      </c>
      <c r="L5" s="40">
        <v>97.7</v>
      </c>
      <c r="M5" s="40">
        <v>98.3</v>
      </c>
      <c r="N5" s="40">
        <v>98.6</v>
      </c>
      <c r="O5" s="40">
        <v>98.9</v>
      </c>
    </row>
    <row r="6" spans="2:15" ht="15" customHeight="1">
      <c r="B6" s="39" t="s">
        <v>9</v>
      </c>
      <c r="C6" s="40">
        <v>54.1</v>
      </c>
      <c r="D6" s="40">
        <v>58.6</v>
      </c>
      <c r="E6" s="40">
        <v>76</v>
      </c>
      <c r="F6" s="40">
        <v>85</v>
      </c>
      <c r="G6" s="40">
        <v>87.6</v>
      </c>
      <c r="H6" s="40">
        <v>89.9</v>
      </c>
      <c r="I6" s="40">
        <v>91.5</v>
      </c>
      <c r="J6" s="40">
        <v>93</v>
      </c>
      <c r="K6" s="40">
        <v>93</v>
      </c>
      <c r="L6" s="40">
        <v>93</v>
      </c>
      <c r="M6" s="40">
        <v>97.2</v>
      </c>
      <c r="N6" s="40">
        <v>97.7</v>
      </c>
      <c r="O6" s="40">
        <v>98.7</v>
      </c>
    </row>
    <row r="7" spans="2:15" ht="15" customHeight="1">
      <c r="B7" s="39" t="s">
        <v>22</v>
      </c>
      <c r="C7" s="40">
        <v>47.8</v>
      </c>
      <c r="D7" s="40">
        <v>52.3</v>
      </c>
      <c r="E7" s="40">
        <v>63</v>
      </c>
      <c r="F7" s="40">
        <v>70.7</v>
      </c>
      <c r="G7" s="40">
        <v>75.1</v>
      </c>
      <c r="H7" s="40">
        <v>78.2</v>
      </c>
      <c r="I7" s="40">
        <v>81.1</v>
      </c>
      <c r="J7" s="40">
        <v>83.6</v>
      </c>
      <c r="K7" s="40">
        <v>85.5</v>
      </c>
      <c r="L7" s="40">
        <v>87</v>
      </c>
      <c r="M7" s="40">
        <v>88.3</v>
      </c>
      <c r="N7" s="40">
        <v>89.8</v>
      </c>
      <c r="O7" s="40">
        <v>91</v>
      </c>
    </row>
    <row r="8" spans="2:15" ht="15" customHeight="1">
      <c r="B8" s="39" t="s">
        <v>23</v>
      </c>
      <c r="C8" s="40">
        <v>39.9</v>
      </c>
      <c r="D8" s="40">
        <v>44.9</v>
      </c>
      <c r="E8" s="40">
        <v>57.3</v>
      </c>
      <c r="F8" s="40">
        <v>65</v>
      </c>
      <c r="G8" s="40">
        <v>69.6</v>
      </c>
      <c r="H8" s="40">
        <v>73.2</v>
      </c>
      <c r="I8" s="40">
        <v>76</v>
      </c>
      <c r="J8" s="40">
        <v>78.5</v>
      </c>
      <c r="K8" s="40">
        <v>80.8</v>
      </c>
      <c r="L8" s="40">
        <v>82.7</v>
      </c>
      <c r="M8" s="40">
        <v>84.4</v>
      </c>
      <c r="N8" s="40">
        <v>85.8</v>
      </c>
      <c r="O8" s="40">
        <v>87.6</v>
      </c>
    </row>
    <row r="9" spans="2:15" ht="55.5" customHeight="1">
      <c r="B9" s="94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</sheetData>
  <sheetProtection/>
  <mergeCells count="2">
    <mergeCell ref="B9:O9"/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6" width="15.7109375" style="0" customWidth="1"/>
  </cols>
  <sheetData>
    <row r="2" spans="2:6" ht="15">
      <c r="B2" s="96" t="s">
        <v>66</v>
      </c>
      <c r="C2" s="96"/>
      <c r="D2" s="96"/>
      <c r="E2" s="96"/>
      <c r="F2" s="96"/>
    </row>
    <row r="3" spans="2:6" ht="12" customHeight="1">
      <c r="B3" s="37"/>
      <c r="C3" s="37"/>
      <c r="D3" s="37"/>
      <c r="E3" s="37"/>
      <c r="F3" s="42" t="s">
        <v>48</v>
      </c>
    </row>
    <row r="4" spans="2:6" ht="25.5">
      <c r="B4" s="41"/>
      <c r="C4" s="48" t="s">
        <v>8</v>
      </c>
      <c r="D4" s="48" t="s">
        <v>9</v>
      </c>
      <c r="E4" s="48" t="s">
        <v>27</v>
      </c>
      <c r="F4" s="48" t="s">
        <v>23</v>
      </c>
    </row>
    <row r="5" spans="2:6" ht="15">
      <c r="B5" s="45" t="s">
        <v>28</v>
      </c>
      <c r="C5" s="49">
        <v>4.5</v>
      </c>
      <c r="D5" s="49">
        <v>4.1</v>
      </c>
      <c r="E5" s="49">
        <v>21</v>
      </c>
      <c r="F5" s="49">
        <v>25.5</v>
      </c>
    </row>
    <row r="6" spans="2:6" ht="15">
      <c r="B6" s="45" t="s">
        <v>29</v>
      </c>
      <c r="C6" s="50">
        <v>3.6</v>
      </c>
      <c r="D6" s="50">
        <v>4.1</v>
      </c>
      <c r="E6" s="50">
        <v>16.8</v>
      </c>
      <c r="F6" s="50">
        <v>18.2</v>
      </c>
    </row>
    <row r="7" spans="2:6" ht="15">
      <c r="B7" s="45" t="s">
        <v>30</v>
      </c>
      <c r="C7" s="49">
        <v>1.9000000000000001</v>
      </c>
      <c r="D7" s="49">
        <v>4.9</v>
      </c>
      <c r="E7" s="49">
        <v>2.3000000000000003</v>
      </c>
      <c r="F7" s="49">
        <v>3.1</v>
      </c>
    </row>
    <row r="8" spans="2:6" ht="15">
      <c r="B8" s="45" t="s">
        <v>36</v>
      </c>
      <c r="C8" s="49">
        <v>24.200000000000003</v>
      </c>
      <c r="D8" s="49">
        <v>23.1</v>
      </c>
      <c r="E8" s="49">
        <v>27.1</v>
      </c>
      <c r="F8" s="49">
        <v>24.2</v>
      </c>
    </row>
    <row r="9" spans="2:6" ht="15">
      <c r="B9" s="45" t="s">
        <v>37</v>
      </c>
      <c r="C9" s="49">
        <v>65.79999999999998</v>
      </c>
      <c r="D9" s="49">
        <v>63.8</v>
      </c>
      <c r="E9" s="49">
        <v>32.8</v>
      </c>
      <c r="F9" s="49">
        <v>28.999999999999996</v>
      </c>
    </row>
    <row r="10" spans="2:6" ht="15">
      <c r="B10" s="45" t="s">
        <v>5</v>
      </c>
      <c r="C10" s="49">
        <f>SUM(C5:C9)</f>
        <v>99.99999999999999</v>
      </c>
      <c r="D10" s="51">
        <f>SUM(D5:D9)</f>
        <v>100</v>
      </c>
      <c r="E10" s="51">
        <f>SUM(E5:E9)</f>
        <v>99.99999999999999</v>
      </c>
      <c r="F10" s="49">
        <f>SUM(F5:F9)</f>
        <v>100</v>
      </c>
    </row>
    <row r="11" spans="2:6" ht="55.5" customHeight="1">
      <c r="B11" s="94" t="s">
        <v>78</v>
      </c>
      <c r="C11" s="97"/>
      <c r="D11" s="97"/>
      <c r="E11" s="97"/>
      <c r="F11" s="97"/>
    </row>
    <row r="28" spans="2:6" ht="49.5" customHeight="1">
      <c r="B28" s="98"/>
      <c r="C28" s="98"/>
      <c r="D28" s="98"/>
      <c r="E28" s="98"/>
      <c r="F28" s="98"/>
    </row>
    <row r="29" ht="15">
      <c r="B29" s="8"/>
    </row>
    <row r="30" ht="15">
      <c r="B30" s="17"/>
    </row>
  </sheetData>
  <sheetProtection/>
  <mergeCells count="3">
    <mergeCell ref="B28:F28"/>
    <mergeCell ref="B11:F11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G16" sqref="G16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6" width="15.7109375" style="0" customWidth="1"/>
  </cols>
  <sheetData>
    <row r="2" ht="15">
      <c r="B2" s="9" t="s">
        <v>61</v>
      </c>
    </row>
    <row r="3" spans="2:6" ht="15">
      <c r="B3" s="37"/>
      <c r="C3" s="37"/>
      <c r="D3" s="37"/>
      <c r="E3" s="37"/>
      <c r="F3" s="42" t="s">
        <v>48</v>
      </c>
    </row>
    <row r="4" spans="2:6" ht="25.5">
      <c r="B4" s="41"/>
      <c r="C4" s="48" t="s">
        <v>8</v>
      </c>
      <c r="D4" s="48" t="s">
        <v>9</v>
      </c>
      <c r="E4" s="48" t="s">
        <v>27</v>
      </c>
      <c r="F4" s="48" t="s">
        <v>23</v>
      </c>
    </row>
    <row r="5" spans="2:6" ht="15">
      <c r="B5" s="52" t="s">
        <v>24</v>
      </c>
      <c r="C5" s="46">
        <v>1.7</v>
      </c>
      <c r="D5" s="46">
        <v>5.3</v>
      </c>
      <c r="E5" s="46">
        <v>19.5</v>
      </c>
      <c r="F5" s="46">
        <v>21.7</v>
      </c>
    </row>
    <row r="6" spans="2:6" ht="15">
      <c r="B6" s="52" t="s">
        <v>25</v>
      </c>
      <c r="C6" s="40">
        <v>0.7</v>
      </c>
      <c r="D6" s="40">
        <v>1.3</v>
      </c>
      <c r="E6" s="47">
        <v>9.9</v>
      </c>
      <c r="F6" s="40">
        <v>11.7</v>
      </c>
    </row>
    <row r="7" spans="2:6" ht="15">
      <c r="B7" s="52" t="s">
        <v>26</v>
      </c>
      <c r="C7" s="46">
        <v>0.1</v>
      </c>
      <c r="D7" s="46">
        <v>1.3</v>
      </c>
      <c r="E7" s="46">
        <v>2.6</v>
      </c>
      <c r="F7" s="46">
        <v>3.5000000000000004</v>
      </c>
    </row>
    <row r="8" spans="2:6" ht="15">
      <c r="B8" s="52" t="s">
        <v>36</v>
      </c>
      <c r="C8" s="46">
        <v>63.800000000000004</v>
      </c>
      <c r="D8" s="46">
        <v>58.4</v>
      </c>
      <c r="E8" s="46">
        <v>45.09</v>
      </c>
      <c r="F8" s="46">
        <v>40.800000000000004</v>
      </c>
    </row>
    <row r="9" spans="2:6" ht="15">
      <c r="B9" s="52" t="s">
        <v>37</v>
      </c>
      <c r="C9" s="46">
        <v>33.70000000000001</v>
      </c>
      <c r="D9" s="46">
        <v>33.699999999999996</v>
      </c>
      <c r="E9" s="46">
        <v>22.9</v>
      </c>
      <c r="F9" s="46">
        <v>22.300000000000004</v>
      </c>
    </row>
    <row r="10" spans="2:6" ht="15">
      <c r="B10" s="45" t="s">
        <v>5</v>
      </c>
      <c r="C10" s="46">
        <f>SUM(C5:C9)</f>
        <v>100.00000000000003</v>
      </c>
      <c r="D10" s="46">
        <f>SUM(D5:D9)</f>
        <v>100</v>
      </c>
      <c r="E10" s="46">
        <f>SUM(E5:E9)</f>
        <v>99.99000000000001</v>
      </c>
      <c r="F10" s="46">
        <f>SUM(F5:F9)</f>
        <v>100</v>
      </c>
    </row>
    <row r="11" spans="2:6" ht="55.5" customHeight="1">
      <c r="B11" s="94" t="s">
        <v>79</v>
      </c>
      <c r="C11" s="97"/>
      <c r="D11" s="97"/>
      <c r="E11" s="97"/>
      <c r="F11" s="97"/>
    </row>
  </sheetData>
  <sheetProtection/>
  <mergeCells count="1"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showGridLines="0" tabSelected="1" zoomScalePageLayoutView="0" workbookViewId="0" topLeftCell="A1">
      <selection activeCell="C14" sqref="C14"/>
    </sheetView>
  </sheetViews>
  <sheetFormatPr defaultColWidth="11.421875" defaultRowHeight="15"/>
  <cols>
    <col min="1" max="1" width="3.7109375" style="0" customWidth="1"/>
    <col min="2" max="6" width="15.7109375" style="0" customWidth="1"/>
  </cols>
  <sheetData>
    <row r="2" spans="2:6" ht="14.25" customHeight="1">
      <c r="B2" s="96" t="s">
        <v>83</v>
      </c>
      <c r="C2" s="96"/>
      <c r="D2" s="96"/>
      <c r="E2" s="96"/>
      <c r="F2" s="96"/>
    </row>
    <row r="3" spans="2:6" ht="11.25" customHeight="1">
      <c r="B3" s="88"/>
      <c r="C3" s="87"/>
      <c r="D3" s="87"/>
      <c r="E3" s="102" t="s">
        <v>49</v>
      </c>
      <c r="F3" s="102"/>
    </row>
    <row r="4" spans="2:6" ht="33.75">
      <c r="B4" s="86"/>
      <c r="C4" s="85" t="s">
        <v>8</v>
      </c>
      <c r="D4" s="85" t="s">
        <v>9</v>
      </c>
      <c r="E4" s="85" t="s">
        <v>27</v>
      </c>
      <c r="F4" s="85" t="s">
        <v>23</v>
      </c>
    </row>
    <row r="5" spans="2:6" ht="15">
      <c r="B5" s="84" t="s">
        <v>31</v>
      </c>
      <c r="C5" s="83">
        <v>720</v>
      </c>
      <c r="D5" s="83">
        <v>860</v>
      </c>
      <c r="E5" s="83">
        <v>530</v>
      </c>
      <c r="F5" s="83">
        <v>530</v>
      </c>
    </row>
    <row r="6" spans="2:6" ht="15">
      <c r="B6" s="84" t="s">
        <v>32</v>
      </c>
      <c r="C6" s="83">
        <v>1250</v>
      </c>
      <c r="D6" s="83">
        <v>1210</v>
      </c>
      <c r="E6" s="83">
        <v>990</v>
      </c>
      <c r="F6" s="83">
        <v>860</v>
      </c>
    </row>
    <row r="7" spans="2:6" ht="15">
      <c r="B7" s="84" t="s">
        <v>33</v>
      </c>
      <c r="C7" s="83">
        <v>1350</v>
      </c>
      <c r="D7" s="83">
        <v>1300</v>
      </c>
      <c r="E7" s="83">
        <v>1200</v>
      </c>
      <c r="F7" s="83">
        <v>1100</v>
      </c>
    </row>
    <row r="8" spans="2:6" ht="15">
      <c r="B8" s="84" t="s">
        <v>34</v>
      </c>
      <c r="C8" s="83">
        <v>1500</v>
      </c>
      <c r="D8" s="83">
        <v>1400</v>
      </c>
      <c r="E8" s="83">
        <v>1480</v>
      </c>
      <c r="F8" s="83">
        <v>1310</v>
      </c>
    </row>
    <row r="9" spans="2:6" ht="15">
      <c r="B9" s="84" t="s">
        <v>35</v>
      </c>
      <c r="C9" s="83">
        <v>1850</v>
      </c>
      <c r="D9" s="83">
        <v>1840</v>
      </c>
      <c r="E9" s="83">
        <v>1900</v>
      </c>
      <c r="F9" s="83">
        <v>1640</v>
      </c>
    </row>
    <row r="10" spans="2:6" ht="54" customHeight="1">
      <c r="B10" s="99" t="s">
        <v>82</v>
      </c>
      <c r="C10" s="100"/>
      <c r="D10" s="100"/>
      <c r="E10" s="100"/>
      <c r="F10" s="100"/>
    </row>
  </sheetData>
  <sheetProtection/>
  <mergeCells count="3">
    <mergeCell ref="B2:F2"/>
    <mergeCell ref="B10:F10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F10" sqref="F10"/>
    </sheetView>
  </sheetViews>
  <sheetFormatPr defaultColWidth="11.421875" defaultRowHeight="15"/>
  <cols>
    <col min="1" max="1" width="3.7109375" style="0" customWidth="1"/>
    <col min="2" max="2" width="13.421875" style="0" customWidth="1"/>
    <col min="3" max="6" width="15.7109375" style="0" customWidth="1"/>
  </cols>
  <sheetData>
    <row r="2" spans="2:6" ht="15">
      <c r="B2" s="96" t="s">
        <v>67</v>
      </c>
      <c r="C2" s="96"/>
      <c r="D2" s="96"/>
      <c r="E2" s="96"/>
      <c r="F2" s="96"/>
    </row>
    <row r="3" spans="2:6" ht="15">
      <c r="B3" s="37"/>
      <c r="C3" s="37"/>
      <c r="D3" s="37"/>
      <c r="E3" s="37"/>
      <c r="F3" s="44" t="s">
        <v>48</v>
      </c>
    </row>
    <row r="4" spans="2:6" ht="25.5">
      <c r="B4" s="41"/>
      <c r="C4" s="48" t="s">
        <v>8</v>
      </c>
      <c r="D4" s="48" t="s">
        <v>9</v>
      </c>
      <c r="E4" s="48" t="s">
        <v>50</v>
      </c>
      <c r="F4" s="48" t="s">
        <v>23</v>
      </c>
    </row>
    <row r="5" spans="2:6" ht="15">
      <c r="B5" s="45" t="s">
        <v>6</v>
      </c>
      <c r="C5" s="49">
        <v>6</v>
      </c>
      <c r="D5" s="49">
        <v>2</v>
      </c>
      <c r="E5" s="49">
        <v>16</v>
      </c>
      <c r="F5" s="49">
        <v>11</v>
      </c>
    </row>
    <row r="6" spans="2:6" ht="15">
      <c r="B6" s="45" t="s">
        <v>7</v>
      </c>
      <c r="C6" s="49">
        <v>-3.785714285714286</v>
      </c>
      <c r="D6" s="49">
        <v>-3.602941176470588</v>
      </c>
      <c r="E6" s="49">
        <v>3.166666666666667</v>
      </c>
      <c r="F6" s="49">
        <v>4.574565416285453</v>
      </c>
    </row>
    <row r="7" spans="2:6" ht="69.75" customHeight="1">
      <c r="B7" s="94" t="s">
        <v>80</v>
      </c>
      <c r="C7" s="97"/>
      <c r="D7" s="97"/>
      <c r="E7" s="97"/>
      <c r="F7" s="97"/>
    </row>
    <row r="12" ht="15">
      <c r="A12" s="53"/>
    </row>
  </sheetData>
  <sheetProtection/>
  <mergeCells count="2">
    <mergeCell ref="B7:F7"/>
    <mergeCell ref="B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5"/>
  <sheetViews>
    <sheetView showGridLines="0" zoomScalePageLayoutView="0" workbookViewId="0" topLeftCell="A1">
      <selection activeCell="H20" sqref="H20"/>
    </sheetView>
  </sheetViews>
  <sheetFormatPr defaultColWidth="11.421875" defaultRowHeight="15"/>
  <cols>
    <col min="1" max="1" width="3.7109375" style="0" customWidth="1"/>
    <col min="2" max="2" width="17.140625" style="0" customWidth="1"/>
    <col min="3" max="6" width="15.7109375" style="0" customWidth="1"/>
  </cols>
  <sheetData>
    <row r="2" spans="2:6" ht="20.25" customHeight="1">
      <c r="B2" s="101" t="s">
        <v>69</v>
      </c>
      <c r="C2" s="101"/>
      <c r="D2" s="101"/>
      <c r="E2" s="101"/>
      <c r="F2" s="101"/>
    </row>
    <row r="3" spans="2:6" ht="25.5">
      <c r="B3" s="54" t="s">
        <v>14</v>
      </c>
      <c r="C3" s="38" t="s">
        <v>38</v>
      </c>
      <c r="D3" s="48" t="s">
        <v>68</v>
      </c>
      <c r="E3" s="38" t="s">
        <v>15</v>
      </c>
      <c r="F3" s="38" t="s">
        <v>16</v>
      </c>
    </row>
    <row r="4" spans="2:6" ht="15">
      <c r="B4" s="55" t="s">
        <v>17</v>
      </c>
      <c r="C4" s="46">
        <v>77.8</v>
      </c>
      <c r="D4" s="46">
        <v>12.2</v>
      </c>
      <c r="E4" s="46">
        <v>6.1</v>
      </c>
      <c r="F4" s="46">
        <v>3.9</v>
      </c>
    </row>
    <row r="5" spans="2:6" ht="29.25" customHeight="1">
      <c r="B5" s="94" t="s">
        <v>81</v>
      </c>
      <c r="C5" s="97"/>
      <c r="D5" s="97"/>
      <c r="E5" s="97"/>
      <c r="F5" s="97"/>
    </row>
  </sheetData>
  <sheetProtection/>
  <mergeCells count="2">
    <mergeCell ref="B5:F5"/>
    <mergeCell ref="B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2"/>
  <sheetViews>
    <sheetView showGridLines="0" zoomScalePageLayoutView="0" workbookViewId="0" topLeftCell="A1">
      <selection activeCell="L27" sqref="L27"/>
    </sheetView>
  </sheetViews>
  <sheetFormatPr defaultColWidth="11.421875" defaultRowHeight="15"/>
  <cols>
    <col min="1" max="1" width="3.7109375" style="0" customWidth="1"/>
    <col min="2" max="2" width="38.7109375" style="0" customWidth="1"/>
    <col min="3" max="8" width="12.7109375" style="0" customWidth="1"/>
  </cols>
  <sheetData>
    <row r="2" spans="2:8" ht="12.75" customHeight="1">
      <c r="B2" s="96" t="s">
        <v>51</v>
      </c>
      <c r="C2" s="96"/>
      <c r="D2" s="96"/>
      <c r="E2" s="96"/>
      <c r="F2" s="96"/>
      <c r="G2" s="96"/>
      <c r="H2" s="96"/>
    </row>
    <row r="3" spans="2:8" ht="15">
      <c r="B3" s="56"/>
      <c r="C3" s="36"/>
      <c r="D3" s="36"/>
      <c r="E3" s="36"/>
      <c r="F3" s="36"/>
      <c r="G3" s="36"/>
      <c r="H3" s="42" t="s">
        <v>48</v>
      </c>
    </row>
    <row r="4" spans="2:10" ht="15">
      <c r="B4" s="75"/>
      <c r="C4" s="74" t="s">
        <v>0</v>
      </c>
      <c r="D4" s="74" t="s">
        <v>1</v>
      </c>
      <c r="E4" s="74" t="s">
        <v>2</v>
      </c>
      <c r="F4" s="74" t="s">
        <v>3</v>
      </c>
      <c r="G4" s="74" t="s">
        <v>4</v>
      </c>
      <c r="H4" s="74" t="s">
        <v>5</v>
      </c>
      <c r="I4" s="8"/>
      <c r="J4" s="8"/>
    </row>
    <row r="5" spans="2:10" ht="15">
      <c r="B5" s="66" t="s">
        <v>8</v>
      </c>
      <c r="C5" s="65"/>
      <c r="D5" s="65"/>
      <c r="E5" s="65"/>
      <c r="F5" s="65"/>
      <c r="G5" s="65"/>
      <c r="H5" s="65"/>
      <c r="I5" s="8"/>
      <c r="J5" s="8"/>
    </row>
    <row r="6" spans="2:10" ht="15">
      <c r="B6" s="57" t="s">
        <v>6</v>
      </c>
      <c r="C6" s="58">
        <v>20.7</v>
      </c>
      <c r="D6" s="58">
        <v>14.2</v>
      </c>
      <c r="E6" s="58">
        <v>14.8</v>
      </c>
      <c r="F6" s="58">
        <v>10</v>
      </c>
      <c r="G6" s="58">
        <v>40.3</v>
      </c>
      <c r="H6" s="59">
        <f>SUM(C6:G6)</f>
        <v>100</v>
      </c>
      <c r="I6" s="8"/>
      <c r="J6" s="8"/>
    </row>
    <row r="7" spans="2:10" ht="15">
      <c r="B7" s="57" t="s">
        <v>7</v>
      </c>
      <c r="C7" s="67">
        <v>21</v>
      </c>
      <c r="D7" s="67">
        <v>16</v>
      </c>
      <c r="E7" s="67">
        <v>14</v>
      </c>
      <c r="F7" s="67">
        <v>13</v>
      </c>
      <c r="G7" s="67">
        <v>36</v>
      </c>
      <c r="H7" s="59">
        <f>SUM(C7:G7)</f>
        <v>100</v>
      </c>
      <c r="I7" s="8"/>
      <c r="J7" s="8"/>
    </row>
    <row r="8" spans="2:10" ht="15">
      <c r="B8" s="66" t="s">
        <v>9</v>
      </c>
      <c r="C8" s="69"/>
      <c r="D8" s="69"/>
      <c r="E8" s="69"/>
      <c r="F8" s="69"/>
      <c r="G8" s="69"/>
      <c r="H8" s="70"/>
      <c r="I8" s="8"/>
      <c r="J8" s="8"/>
    </row>
    <row r="9" spans="2:10" ht="15">
      <c r="B9" s="57" t="s">
        <v>6</v>
      </c>
      <c r="C9" s="58">
        <v>16.8</v>
      </c>
      <c r="D9" s="58">
        <v>12.4</v>
      </c>
      <c r="E9" s="58">
        <v>14.5</v>
      </c>
      <c r="F9" s="58">
        <v>15.8</v>
      </c>
      <c r="G9" s="58">
        <v>40.5</v>
      </c>
      <c r="H9" s="59">
        <f>SUM(C9:G9)</f>
        <v>100</v>
      </c>
      <c r="I9" s="8"/>
      <c r="J9" s="8"/>
    </row>
    <row r="10" spans="2:10" ht="15">
      <c r="B10" s="61" t="s">
        <v>7</v>
      </c>
      <c r="C10" s="71">
        <v>16</v>
      </c>
      <c r="D10" s="71">
        <v>9</v>
      </c>
      <c r="E10" s="71">
        <v>16</v>
      </c>
      <c r="F10" s="71">
        <v>17</v>
      </c>
      <c r="G10" s="71">
        <v>42</v>
      </c>
      <c r="H10" s="72">
        <f>SUM(C10:G10)</f>
        <v>100</v>
      </c>
      <c r="I10" s="8"/>
      <c r="J10" s="8"/>
    </row>
    <row r="11" spans="2:10" ht="15">
      <c r="B11" s="68" t="s">
        <v>52</v>
      </c>
      <c r="C11" s="58"/>
      <c r="D11" s="58"/>
      <c r="E11" s="58"/>
      <c r="F11" s="58"/>
      <c r="G11" s="58"/>
      <c r="H11" s="59"/>
      <c r="I11" s="8"/>
      <c r="J11" s="8"/>
    </row>
    <row r="12" spans="2:10" ht="15">
      <c r="B12" s="57" t="s">
        <v>6</v>
      </c>
      <c r="C12" s="58">
        <v>20.1</v>
      </c>
      <c r="D12" s="58">
        <v>14</v>
      </c>
      <c r="E12" s="58">
        <v>14.8</v>
      </c>
      <c r="F12" s="58">
        <v>10.8</v>
      </c>
      <c r="G12" s="58">
        <v>40.3</v>
      </c>
      <c r="H12" s="59">
        <f>SUM(C12:G12)</f>
        <v>100</v>
      </c>
      <c r="I12" s="8"/>
      <c r="J12" s="8"/>
    </row>
    <row r="13" spans="2:10" ht="15">
      <c r="B13" s="57" t="s">
        <v>7</v>
      </c>
      <c r="C13" s="67">
        <v>20</v>
      </c>
      <c r="D13" s="67">
        <v>15</v>
      </c>
      <c r="E13" s="67">
        <v>15</v>
      </c>
      <c r="F13" s="67">
        <v>13</v>
      </c>
      <c r="G13" s="67">
        <v>37</v>
      </c>
      <c r="H13" s="59">
        <f>SUM(C13:G13)</f>
        <v>100</v>
      </c>
      <c r="I13" s="8"/>
      <c r="J13" s="8"/>
    </row>
    <row r="14" spans="2:10" ht="15">
      <c r="B14" s="66" t="s">
        <v>22</v>
      </c>
      <c r="C14" s="69"/>
      <c r="D14" s="69"/>
      <c r="E14" s="69"/>
      <c r="F14" s="69"/>
      <c r="G14" s="69"/>
      <c r="H14" s="70"/>
      <c r="I14" s="8"/>
      <c r="J14" s="8"/>
    </row>
    <row r="15" spans="2:10" ht="15">
      <c r="B15" s="57" t="s">
        <v>6</v>
      </c>
      <c r="C15" s="58">
        <v>18.4</v>
      </c>
      <c r="D15" s="58">
        <v>15.1</v>
      </c>
      <c r="E15" s="58">
        <v>15.6</v>
      </c>
      <c r="F15" s="58">
        <v>14.1</v>
      </c>
      <c r="G15" s="58">
        <v>36.8</v>
      </c>
      <c r="H15" s="59">
        <f>SUM(C15:G15)</f>
        <v>100</v>
      </c>
      <c r="I15" s="8"/>
      <c r="J15" s="8"/>
    </row>
    <row r="16" spans="2:10" ht="15">
      <c r="B16" s="61" t="s">
        <v>7</v>
      </c>
      <c r="C16" s="71">
        <v>17</v>
      </c>
      <c r="D16" s="71">
        <v>13</v>
      </c>
      <c r="E16" s="71">
        <v>16</v>
      </c>
      <c r="F16" s="71">
        <v>21</v>
      </c>
      <c r="G16" s="71">
        <v>33</v>
      </c>
      <c r="H16" s="72">
        <f>SUM(C16:G16)</f>
        <v>100</v>
      </c>
      <c r="I16" s="8"/>
      <c r="J16" s="8"/>
    </row>
    <row r="17" spans="2:10" ht="15">
      <c r="B17" s="68" t="s">
        <v>23</v>
      </c>
      <c r="C17" s="58"/>
      <c r="D17" s="58"/>
      <c r="E17" s="58"/>
      <c r="F17" s="58"/>
      <c r="G17" s="58"/>
      <c r="H17" s="59"/>
      <c r="I17" s="8"/>
      <c r="J17" s="8"/>
    </row>
    <row r="18" spans="2:10" ht="15">
      <c r="B18" s="57" t="s">
        <v>6</v>
      </c>
      <c r="C18" s="58">
        <v>20.5</v>
      </c>
      <c r="D18" s="58">
        <v>14.6</v>
      </c>
      <c r="E18" s="58">
        <v>15.8</v>
      </c>
      <c r="F18" s="58">
        <v>19.5</v>
      </c>
      <c r="G18" s="58">
        <v>29.6</v>
      </c>
      <c r="H18" s="59">
        <f>SUM(C18:G18)</f>
        <v>100</v>
      </c>
      <c r="I18" s="8"/>
      <c r="J18" s="8"/>
    </row>
    <row r="19" spans="2:10" ht="15">
      <c r="B19" s="57" t="s">
        <v>7</v>
      </c>
      <c r="C19" s="67">
        <v>19</v>
      </c>
      <c r="D19" s="67">
        <v>13</v>
      </c>
      <c r="E19" s="67">
        <v>16</v>
      </c>
      <c r="F19" s="67">
        <v>22</v>
      </c>
      <c r="G19" s="67">
        <v>30</v>
      </c>
      <c r="H19" s="59">
        <f>SUM(C19:G19)</f>
        <v>100</v>
      </c>
      <c r="I19" s="8"/>
      <c r="J19" s="8"/>
    </row>
    <row r="20" spans="2:10" ht="25.5">
      <c r="B20" s="73" t="s">
        <v>53</v>
      </c>
      <c r="C20" s="69"/>
      <c r="D20" s="69"/>
      <c r="E20" s="69"/>
      <c r="F20" s="69"/>
      <c r="G20" s="69"/>
      <c r="H20" s="70"/>
      <c r="I20" s="8"/>
      <c r="J20" s="8"/>
    </row>
    <row r="21" spans="2:10" ht="15">
      <c r="B21" s="57" t="s">
        <v>6</v>
      </c>
      <c r="C21" s="58">
        <v>19.7</v>
      </c>
      <c r="D21" s="58">
        <v>14.8</v>
      </c>
      <c r="E21" s="58">
        <v>15.8</v>
      </c>
      <c r="F21" s="58">
        <v>17.2</v>
      </c>
      <c r="G21" s="58">
        <v>32.5</v>
      </c>
      <c r="H21" s="60">
        <f>SUM(C21:G21)</f>
        <v>100</v>
      </c>
      <c r="I21" s="8"/>
      <c r="J21" s="8"/>
    </row>
    <row r="22" spans="2:10" ht="15">
      <c r="B22" s="61" t="s">
        <v>7</v>
      </c>
      <c r="C22" s="62">
        <v>18.24</v>
      </c>
      <c r="D22" s="62">
        <v>12.75</v>
      </c>
      <c r="E22" s="62">
        <v>16.06</v>
      </c>
      <c r="F22" s="62">
        <v>21.42</v>
      </c>
      <c r="G22" s="62">
        <v>31.52</v>
      </c>
      <c r="H22" s="63">
        <f>SUM(C22:G22)</f>
        <v>99.99</v>
      </c>
      <c r="I22" s="8"/>
      <c r="J22" s="8"/>
    </row>
    <row r="23" spans="2:10" ht="15">
      <c r="B23" s="15" t="s">
        <v>58</v>
      </c>
      <c r="C23" s="13"/>
      <c r="D23" s="13"/>
      <c r="E23" s="13"/>
      <c r="F23" s="13"/>
      <c r="G23" s="13"/>
      <c r="H23" s="14"/>
      <c r="I23" s="8"/>
      <c r="J23" s="8"/>
    </row>
    <row r="24" spans="2:10" ht="15">
      <c r="B24" s="16" t="s">
        <v>59</v>
      </c>
      <c r="C24" s="8"/>
      <c r="D24" s="8"/>
      <c r="E24" s="8"/>
      <c r="F24" s="8"/>
      <c r="G24" s="8"/>
      <c r="H24" s="8"/>
      <c r="I24" s="8"/>
      <c r="J24" s="8"/>
    </row>
    <row r="25" spans="2:10" ht="15">
      <c r="B25" s="12"/>
      <c r="C25" s="8"/>
      <c r="D25" s="8"/>
      <c r="E25" s="8"/>
      <c r="F25" s="8"/>
      <c r="G25" s="8"/>
      <c r="H25" s="8"/>
      <c r="I25" s="8"/>
      <c r="J25" s="8"/>
    </row>
    <row r="26" spans="2:10" ht="15">
      <c r="B26" s="96" t="s">
        <v>57</v>
      </c>
      <c r="C26" s="96"/>
      <c r="D26" s="96"/>
      <c r="E26" s="96"/>
      <c r="F26" s="96"/>
      <c r="G26" s="8"/>
      <c r="H26" s="8"/>
      <c r="I26" s="8"/>
      <c r="J26" s="8"/>
    </row>
    <row r="27" spans="2:10" ht="15">
      <c r="B27" s="9"/>
      <c r="C27" s="8"/>
      <c r="D27" s="8"/>
      <c r="E27" s="8"/>
      <c r="F27" s="42" t="s">
        <v>48</v>
      </c>
      <c r="G27" s="8"/>
      <c r="H27" s="8"/>
      <c r="I27" s="8"/>
      <c r="J27" s="8"/>
    </row>
    <row r="28" spans="2:10" ht="38.25">
      <c r="B28" s="81" t="s">
        <v>70</v>
      </c>
      <c r="C28" s="82" t="s">
        <v>75</v>
      </c>
      <c r="D28" s="82" t="s">
        <v>72</v>
      </c>
      <c r="E28" s="82" t="s">
        <v>73</v>
      </c>
      <c r="F28" s="82" t="s">
        <v>74</v>
      </c>
      <c r="G28" s="10"/>
      <c r="H28" s="8"/>
      <c r="I28" s="8"/>
      <c r="J28" s="8"/>
    </row>
    <row r="29" spans="2:10" ht="15">
      <c r="B29" s="64" t="s">
        <v>10</v>
      </c>
      <c r="C29" s="79">
        <v>58.7</v>
      </c>
      <c r="D29" s="79">
        <v>60.9</v>
      </c>
      <c r="E29" s="79">
        <v>45.3</v>
      </c>
      <c r="F29" s="79">
        <v>38.99</v>
      </c>
      <c r="G29" s="11"/>
      <c r="H29" s="8"/>
      <c r="I29" s="8"/>
      <c r="J29" s="8"/>
    </row>
    <row r="30" spans="2:10" ht="15">
      <c r="B30" s="57" t="s">
        <v>11</v>
      </c>
      <c r="C30" s="76">
        <v>28.8</v>
      </c>
      <c r="D30" s="76">
        <v>24.8</v>
      </c>
      <c r="E30" s="76">
        <v>24.6</v>
      </c>
      <c r="F30" s="76">
        <v>24.12</v>
      </c>
      <c r="G30" s="11"/>
      <c r="H30" s="8"/>
      <c r="I30" s="8"/>
      <c r="J30" s="8"/>
    </row>
    <row r="31" spans="2:10" ht="15">
      <c r="B31" s="57" t="s">
        <v>12</v>
      </c>
      <c r="C31" s="76">
        <v>12.1</v>
      </c>
      <c r="D31" s="76">
        <v>13.6</v>
      </c>
      <c r="E31" s="76">
        <v>28</v>
      </c>
      <c r="F31" s="76">
        <v>33.18</v>
      </c>
      <c r="G31" s="11"/>
      <c r="H31" s="8"/>
      <c r="I31" s="8"/>
      <c r="J31" s="8"/>
    </row>
    <row r="32" spans="2:10" ht="15">
      <c r="B32" s="57" t="s">
        <v>13</v>
      </c>
      <c r="C32" s="76">
        <v>0.4</v>
      </c>
      <c r="D32" s="76">
        <v>0.8</v>
      </c>
      <c r="E32" s="76">
        <v>2.2</v>
      </c>
      <c r="F32" s="76">
        <v>3.68</v>
      </c>
      <c r="G32" s="11"/>
      <c r="H32" s="8"/>
      <c r="I32" s="8"/>
      <c r="J32" s="8"/>
    </row>
    <row r="33" spans="2:10" ht="15">
      <c r="B33" s="57" t="s">
        <v>55</v>
      </c>
      <c r="C33" s="77">
        <v>0</v>
      </c>
      <c r="D33" s="77">
        <v>0</v>
      </c>
      <c r="E33" s="77">
        <v>0</v>
      </c>
      <c r="F33" s="77">
        <v>0</v>
      </c>
      <c r="G33" s="11"/>
      <c r="H33" s="8"/>
      <c r="I33" s="8"/>
      <c r="J33" s="8"/>
    </row>
    <row r="34" spans="2:10" ht="15">
      <c r="B34" s="61" t="s">
        <v>5</v>
      </c>
      <c r="C34" s="63">
        <f>SUM(C29:C33)</f>
        <v>100</v>
      </c>
      <c r="D34" s="63">
        <f>SUM(D29:D33)</f>
        <v>100.1</v>
      </c>
      <c r="E34" s="63">
        <f>SUM(E29:E33)</f>
        <v>100.10000000000001</v>
      </c>
      <c r="F34" s="63">
        <f>SUM(F29:F33)</f>
        <v>99.97</v>
      </c>
      <c r="G34" s="11"/>
      <c r="H34" s="8"/>
      <c r="I34" s="8"/>
      <c r="J34" s="8"/>
    </row>
    <row r="35" spans="2:10" ht="15">
      <c r="B35" s="8"/>
      <c r="C35" s="11"/>
      <c r="D35" s="11"/>
      <c r="E35" s="11"/>
      <c r="F35" s="11"/>
      <c r="G35" s="11"/>
      <c r="H35" s="8"/>
      <c r="I35" s="8"/>
      <c r="J35" s="8"/>
    </row>
    <row r="36" spans="2:10" ht="38.25">
      <c r="B36" s="78" t="s">
        <v>54</v>
      </c>
      <c r="C36" s="82" t="s">
        <v>71</v>
      </c>
      <c r="D36" s="82" t="s">
        <v>72</v>
      </c>
      <c r="E36" s="82" t="s">
        <v>73</v>
      </c>
      <c r="F36" s="82" t="s">
        <v>74</v>
      </c>
      <c r="G36" s="10"/>
      <c r="H36" s="8"/>
      <c r="I36" s="8"/>
      <c r="J36" s="8"/>
    </row>
    <row r="37" spans="2:7" ht="15">
      <c r="B37" s="64" t="s">
        <v>10</v>
      </c>
      <c r="C37" s="79">
        <v>78.8</v>
      </c>
      <c r="D37" s="79">
        <v>76.7</v>
      </c>
      <c r="E37" s="79">
        <v>58.3</v>
      </c>
      <c r="F37" s="79">
        <v>51.66</v>
      </c>
      <c r="G37" s="2"/>
    </row>
    <row r="38" spans="2:7" ht="15">
      <c r="B38" s="57" t="s">
        <v>11</v>
      </c>
      <c r="C38" s="76">
        <v>10.6</v>
      </c>
      <c r="D38" s="76">
        <v>10.3</v>
      </c>
      <c r="E38" s="76">
        <v>13.7</v>
      </c>
      <c r="F38" s="76">
        <v>15.24</v>
      </c>
      <c r="G38" s="2"/>
    </row>
    <row r="39" spans="2:7" ht="15">
      <c r="B39" s="57" t="s">
        <v>12</v>
      </c>
      <c r="C39" s="76">
        <v>10.2</v>
      </c>
      <c r="D39" s="76">
        <v>10.6</v>
      </c>
      <c r="E39" s="76">
        <v>19.3</v>
      </c>
      <c r="F39" s="76">
        <v>21.69</v>
      </c>
      <c r="G39" s="2"/>
    </row>
    <row r="40" spans="2:7" ht="15">
      <c r="B40" s="57" t="s">
        <v>13</v>
      </c>
      <c r="C40" s="76">
        <v>0.1</v>
      </c>
      <c r="D40" s="76">
        <v>1.2</v>
      </c>
      <c r="E40" s="76">
        <v>2.2</v>
      </c>
      <c r="F40" s="76">
        <v>3.06</v>
      </c>
      <c r="G40" s="2"/>
    </row>
    <row r="41" spans="2:7" ht="15">
      <c r="B41" s="57" t="s">
        <v>55</v>
      </c>
      <c r="C41" s="76">
        <v>0.3</v>
      </c>
      <c r="D41" s="76">
        <v>1.1</v>
      </c>
      <c r="E41" s="76">
        <v>6.4</v>
      </c>
      <c r="F41" s="76">
        <v>8.36</v>
      </c>
      <c r="G41" s="2"/>
    </row>
    <row r="42" spans="2:7" ht="15">
      <c r="B42" s="61" t="s">
        <v>5</v>
      </c>
      <c r="C42" s="63">
        <f>SUM(C37:C41)</f>
        <v>99.99999999999999</v>
      </c>
      <c r="D42" s="63">
        <f>SUM(D37:D41)</f>
        <v>99.89999999999999</v>
      </c>
      <c r="E42" s="63">
        <f>SUM(E37:E41)</f>
        <v>99.9</v>
      </c>
      <c r="F42" s="63">
        <f>SUM(F37:F41)</f>
        <v>100.00999999999999</v>
      </c>
      <c r="G42" s="2"/>
    </row>
    <row r="43" spans="2:7" ht="15">
      <c r="B43" s="5"/>
      <c r="C43" s="7"/>
      <c r="D43" s="7"/>
      <c r="E43" s="7"/>
      <c r="F43" s="7"/>
      <c r="G43" s="2"/>
    </row>
    <row r="44" spans="2:8" ht="38.25">
      <c r="B44" s="80" t="s">
        <v>56</v>
      </c>
      <c r="C44" s="48" t="s">
        <v>71</v>
      </c>
      <c r="D44" s="48" t="s">
        <v>72</v>
      </c>
      <c r="E44" s="48" t="s">
        <v>73</v>
      </c>
      <c r="F44" s="48" t="s">
        <v>74</v>
      </c>
      <c r="G44" s="4"/>
      <c r="H44" s="5"/>
    </row>
    <row r="45" spans="2:8" ht="15">
      <c r="B45" s="57" t="s">
        <v>10</v>
      </c>
      <c r="C45" s="76">
        <v>84.8</v>
      </c>
      <c r="D45" s="76">
        <v>72.1</v>
      </c>
      <c r="E45" s="76">
        <v>60.3</v>
      </c>
      <c r="F45" s="76">
        <v>52.23</v>
      </c>
      <c r="G45" s="6"/>
      <c r="H45" s="5"/>
    </row>
    <row r="46" spans="2:8" ht="15">
      <c r="B46" s="57" t="s">
        <v>11</v>
      </c>
      <c r="C46" s="76">
        <v>6.5</v>
      </c>
      <c r="D46" s="76">
        <v>3.2</v>
      </c>
      <c r="E46" s="76">
        <v>10</v>
      </c>
      <c r="F46" s="76">
        <v>12.97</v>
      </c>
      <c r="G46" s="6"/>
      <c r="H46" s="5"/>
    </row>
    <row r="47" spans="2:9" ht="15">
      <c r="B47" s="57" t="s">
        <v>12</v>
      </c>
      <c r="C47" s="76">
        <v>8.1</v>
      </c>
      <c r="D47" s="76">
        <v>21.2</v>
      </c>
      <c r="E47" s="76">
        <v>19.2</v>
      </c>
      <c r="F47" s="76">
        <v>23</v>
      </c>
      <c r="G47" s="6"/>
      <c r="H47" s="5"/>
      <c r="I47" s="1"/>
    </row>
    <row r="48" spans="2:8" ht="15">
      <c r="B48" s="57" t="s">
        <v>13</v>
      </c>
      <c r="C48" s="76">
        <v>0.2</v>
      </c>
      <c r="D48" s="76">
        <v>1.9</v>
      </c>
      <c r="E48" s="76">
        <v>2.5</v>
      </c>
      <c r="F48" s="76">
        <v>3.04</v>
      </c>
      <c r="G48" s="6"/>
      <c r="H48" s="5"/>
    </row>
    <row r="49" spans="2:8" ht="15">
      <c r="B49" s="57" t="s">
        <v>55</v>
      </c>
      <c r="C49" s="76">
        <v>0.5</v>
      </c>
      <c r="D49" s="76">
        <v>1.6</v>
      </c>
      <c r="E49" s="76">
        <v>8</v>
      </c>
      <c r="F49" s="76">
        <v>8.72</v>
      </c>
      <c r="G49" s="6"/>
      <c r="H49" s="5"/>
    </row>
    <row r="50" spans="2:8" ht="15">
      <c r="B50" s="61" t="s">
        <v>5</v>
      </c>
      <c r="C50" s="63">
        <f>SUM(C45:C49)</f>
        <v>100.1</v>
      </c>
      <c r="D50" s="63">
        <f>SUM(D45:D49)</f>
        <v>100</v>
      </c>
      <c r="E50" s="63">
        <f>SUM(E45:E49)</f>
        <v>100</v>
      </c>
      <c r="F50" s="63">
        <f>SUM(F45:F49)</f>
        <v>99.96000000000001</v>
      </c>
      <c r="G50" s="7"/>
      <c r="H50" s="5"/>
    </row>
    <row r="51" ht="15">
      <c r="B51" s="15" t="s">
        <v>58</v>
      </c>
    </row>
    <row r="52" ht="15">
      <c r="B52" s="15" t="s">
        <v>59</v>
      </c>
    </row>
  </sheetData>
  <sheetProtection/>
  <mergeCells count="2">
    <mergeCell ref="B2:H2"/>
    <mergeCell ref="B26:F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Nahon Sandra</dc:creator>
  <cp:keywords/>
  <dc:description/>
  <cp:lastModifiedBy>Jeandet Stéphane</cp:lastModifiedBy>
  <dcterms:created xsi:type="dcterms:W3CDTF">2015-04-21T08:29:35Z</dcterms:created>
  <dcterms:modified xsi:type="dcterms:W3CDTF">2015-09-30T07:52:17Z</dcterms:modified>
  <cp:category/>
  <cp:version/>
  <cp:contentType/>
  <cp:contentStatus/>
</cp:coreProperties>
</file>