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231" yWindow="1080" windowWidth="23670" windowHeight="7500" tabRatio="787" activeTab="4"/>
  </bookViews>
  <sheets>
    <sheet name="Graphique 1" sheetId="1" r:id="rId1"/>
    <sheet name="Tableau 1 " sheetId="2" r:id="rId2"/>
    <sheet name="Tableau 2 " sheetId="3" r:id="rId3"/>
    <sheet name="Tableau 3" sheetId="4" r:id="rId4"/>
    <sheet name="Tableau 4" sheetId="5" r:id="rId5"/>
  </sheets>
  <definedNames/>
  <calcPr fullCalcOnLoad="1"/>
</workbook>
</file>

<file path=xl/sharedStrings.xml><?xml version="1.0" encoding="utf-8"?>
<sst xmlns="http://schemas.openxmlformats.org/spreadsheetml/2006/main" count="75" uniqueCount="58">
  <si>
    <t>ASS</t>
  </si>
  <si>
    <t>AAH</t>
  </si>
  <si>
    <t>Total</t>
  </si>
  <si>
    <t>En %</t>
  </si>
  <si>
    <t xml:space="preserve">     dont CDI</t>
  </si>
  <si>
    <t xml:space="preserve">     dont à temps plein</t>
  </si>
  <si>
    <t>En emploi salarié</t>
  </si>
  <si>
    <t>Inscrits à Pôle emploi sans emploi salarié</t>
  </si>
  <si>
    <t>Décès</t>
  </si>
  <si>
    <t>Autres situations (changement de situation familiale, etc.)</t>
  </si>
  <si>
    <t xml:space="preserve">à un an </t>
  </si>
  <si>
    <t>à deux ans</t>
  </si>
  <si>
    <t>à cinq ans</t>
  </si>
  <si>
    <t>Situation au 31 décembre 2015</t>
  </si>
  <si>
    <t>Situation au 31 décembre 2016</t>
  </si>
  <si>
    <t>Non présents dans les principaux minima sociaux d’insertion, dont  :</t>
  </si>
  <si>
    <t>Femme</t>
  </si>
  <si>
    <t>Homme</t>
  </si>
  <si>
    <t>16 - 29 ans</t>
  </si>
  <si>
    <t>30 - 39 ans</t>
  </si>
  <si>
    <t>40 - 49 ans</t>
  </si>
  <si>
    <t>50 - 58 ans</t>
  </si>
  <si>
    <t>Personne seule sans enfant</t>
  </si>
  <si>
    <t>Personne seule avec enfant(s)</t>
  </si>
  <si>
    <t>Couple sans enfant</t>
  </si>
  <si>
    <t>Couple avec enfant(s)</t>
  </si>
  <si>
    <t>nd</t>
  </si>
  <si>
    <t>Moins de 1 an</t>
  </si>
  <si>
    <t>1 an</t>
  </si>
  <si>
    <t>2 ans</t>
  </si>
  <si>
    <t>3 ans</t>
  </si>
  <si>
    <t>4 ans</t>
  </si>
  <si>
    <t>5 ans</t>
  </si>
  <si>
    <t>6 ans</t>
  </si>
  <si>
    <t>7 ans</t>
  </si>
  <si>
    <t>8 ans</t>
  </si>
  <si>
    <t>9 ans ou plus</t>
  </si>
  <si>
    <t xml:space="preserve">RSA socle </t>
  </si>
  <si>
    <t>RSA socle</t>
  </si>
  <si>
    <t xml:space="preserve">RSA
socle </t>
  </si>
  <si>
    <t>Tableau 1. Devenir fin 2016 des bénéficiaires de minima sociaux fin 2015, selon le dispositif</t>
  </si>
  <si>
    <t xml:space="preserve">   RSA </t>
  </si>
  <si>
    <t xml:space="preserve">   ASS</t>
  </si>
  <si>
    <t xml:space="preserve">   AAH</t>
  </si>
  <si>
    <t xml:space="preserve">   bénéficiaires de la prime d'activité </t>
  </si>
  <si>
    <t xml:space="preserve">   indemnisés au titre du chômage</t>
  </si>
  <si>
    <t xml:space="preserve">   décédés</t>
  </si>
  <si>
    <t>nd : non disponible.
Lecture • Parmi les hommes bénéficiaires du RSA socle fin 2015, 26 % ne perçoivent pas de minimum social d’insertion (RSA majoré et non majoré, ASS, AAH) fin 2016.
Champ • France, bénéficiaires âgés de 16 à 58 ans au 31 décembre 2015.
Source • DREES (ENIACRAMS).</t>
  </si>
  <si>
    <t>Tableau 3. Taux de sortie des minima sociaux d’insertion entre fin 2015 et fin 2016, selon l’ancienneté dans les minima et le dispositif perçu fin 2015</t>
  </si>
  <si>
    <t>Note • L’ancienneté porte sur l’ensemble des minima sociaux d’insertion (RSA socle majoré, RSA socle non majoré, ASS, AAH).
Lecture • Parmi les bénéficiaires du RSA socle fin 2015 ayant perçu un minimum social les 3 fins d’année précédentes (2014, 2013 et 2012) mais pas fin 2011, 20 % ne perçoivent plus de minimum social fin 2016.
Champ • France, bénéficiaires âgés de 16 à 58 ans au 31 décembre 2015.
Source • DREES (ENIACRAMS).</t>
  </si>
  <si>
    <t>Tableau 4. Situation fin 2015 des bénéficiaires de minima sociaux fin 2014 sortis fin 2015,
selon le dispositif</t>
  </si>
  <si>
    <t>Présents dans les principaux minima sociaux d’insertion, dont :</t>
  </si>
  <si>
    <t>Lecture • Parmi les bénéficiaires du RSA socle fin 2015, 73 % le perçoivent encore un an après
tandis que 25 % sont sortis des minima sociaux d’insertion.
Champ • France, bénéficiaires âgés de 16 à 58 ans au 31 décembre 2015.
Source • DREES (ENIACRAMS).</t>
  </si>
  <si>
    <t>Tableau 2. Taux de sortie des minima sociaux d'insertion entre fin 2015 et fin 2016, selon le dispositif, le sexe, la tranche d’âge et la situation familiale des bénéficiaires de minima sociaux fin 2015</t>
  </si>
  <si>
    <t>Ancienneté dans les minima sociaux au 31 décembre 2015</t>
  </si>
  <si>
    <t>Note • La sortie des minima sociaux à un an est calculée sur le champ des bénéficiaires au 31 décembre 2015. La sortie des minima à deux ans et à cinq ans est calculée sur le champ des bénéficiaires au 31 décembre 2011. 
Lecture • Parmi les bénéficiaires de l’ASS fin 2015, 27 % ne perçoivent pas de minimum social d’insertion (RSA majoré et non majoré, ASS, AAH) fin 2016 (sortie à un an). Parmi les bénéficiaires de l’ASS fin 2011, 18 % n’ont perçu aucun minimum social chaque fin d’année entre fin 2012 et fin 2016 (sortie durable à cinq ans).
Champ • France, bénéficiaires âgés de 16 à 58 ans au 31 décembre 2015 ou de 16 à 54 ans au 31 décembre 2011 (voir encadré 1).
Source • DREES (ENIACRAMS).</t>
  </si>
  <si>
    <t>Graphique 1. Taux de sortie des minima sociaux d’insertion à un an,
et taux de sortie durable à deux ans et à cinq ans, selon le dispositif</t>
  </si>
  <si>
    <t>Note • Les données sur l’emploi salarié fin 2016 ne sont pas encore disponibles. Les données sur l’emploi non salarié ne sont pas non plus, à ce jour, disponibles dans l’ENIACRAMS.
Lecture • Parmi les allocataires de l’ASS fin 2014 sortis des minima sociaux d’insertion (RSA socle majoré et non majoré, ASS, AAH) fin 2015, 55 % sont en emploi salarié fin 2015 et 29 % sont à temps plein.
Champ • France, bénéficiaires âgés de 16 à 58 ans au 31 décembre 2014.
Source • DREES (ENIACRAMS).</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</si>
</sst>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41">
    <font>
      <sz val="11"/>
      <color theme="1"/>
      <name val="Calibri"/>
      <family val="2"/>
    </font>
    <font>
      <sz val="11"/>
      <color indexed="8"/>
      <name val="Calibri"/>
      <family val="2"/>
    </font>
    <font>
      <sz val="8"/>
      <color indexed="8"/>
      <name val="Arial"/>
      <family val="2"/>
    </font>
    <font>
      <b/>
      <sz val="8"/>
      <name val="Arial"/>
      <family val="2"/>
    </font>
    <font>
      <sz val="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8"/>
      <color indexed="8"/>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theme="1"/>
      <name val="Arial"/>
      <family val="2"/>
    </font>
    <font>
      <sz val="8"/>
      <color theme="1"/>
      <name val="Arial"/>
      <family val="2"/>
    </font>
    <font>
      <sz val="8"/>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top/>
      <bottom style="hair"/>
    </border>
    <border>
      <left style="hair"/>
      <right/>
      <top style="hair"/>
      <bottom style="hair"/>
    </border>
    <border>
      <left/>
      <right style="hair"/>
      <top style="hair"/>
      <bottom style="hair"/>
    </border>
    <border>
      <left style="hair"/>
      <right style="hair"/>
      <top style="hair"/>
      <bottom/>
    </border>
    <border>
      <left style="hair"/>
      <right style="hair"/>
      <top/>
      <bottom/>
    </border>
    <border>
      <left/>
      <right style="hair"/>
      <top/>
      <bottom style="hair"/>
    </border>
    <border>
      <left style="hair"/>
      <right/>
      <top style="hair"/>
      <bottom/>
    </border>
    <border>
      <left style="hair"/>
      <right style="hair"/>
      <top/>
      <bottom style="hair"/>
    </border>
    <border>
      <left/>
      <right/>
      <top/>
      <bottom style="hair"/>
    </border>
    <border>
      <left/>
      <right style="hair"/>
      <top/>
      <bottom/>
    </border>
    <border>
      <left/>
      <right/>
      <top style="hair"/>
      <bottom style="hair"/>
    </border>
    <border>
      <left/>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0" borderId="2" applyNumberFormat="0" applyFill="0" applyAlignment="0" applyProtection="0"/>
    <xf numFmtId="0" fontId="0" fillId="27" borderId="3" applyNumberFormat="0" applyFont="0" applyAlignment="0" applyProtection="0"/>
    <xf numFmtId="0" fontId="26" fillId="28" borderId="1" applyNumberFormat="0" applyAlignment="0" applyProtection="0"/>
    <xf numFmtId="0" fontId="27"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0" borderId="0" applyNumberFormat="0" applyBorder="0" applyAlignment="0" applyProtection="0"/>
    <xf numFmtId="9" fontId="0" fillId="0" borderId="0" applyFont="0" applyFill="0" applyBorder="0" applyAlignment="0" applyProtection="0"/>
    <xf numFmtId="0" fontId="29" fillId="31" borderId="0" applyNumberFormat="0" applyBorder="0" applyAlignment="0" applyProtection="0"/>
    <xf numFmtId="0" fontId="30" fillId="26" borderId="4"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2" borderId="9" applyNumberFormat="0" applyAlignment="0" applyProtection="0"/>
  </cellStyleXfs>
  <cellXfs count="74">
    <xf numFmtId="0" fontId="0" fillId="0" borderId="0" xfId="0" applyFont="1" applyAlignment="1">
      <alignment/>
    </xf>
    <xf numFmtId="0" fontId="38" fillId="0" borderId="0" xfId="0" applyFont="1" applyBorder="1" applyAlignment="1">
      <alignment horizontal="left" wrapText="1"/>
    </xf>
    <xf numFmtId="0" fontId="39" fillId="0" borderId="0" xfId="0" applyFont="1" applyAlignment="1">
      <alignment/>
    </xf>
    <xf numFmtId="0" fontId="39" fillId="0" borderId="0" xfId="0" applyFont="1" applyFill="1" applyAlignment="1">
      <alignment/>
    </xf>
    <xf numFmtId="1" fontId="3" fillId="0" borderId="10" xfId="0" applyNumberFormat="1" applyFont="1" applyFill="1" applyBorder="1" applyAlignment="1">
      <alignment horizontal="center" vertical="center" wrapText="1"/>
    </xf>
    <xf numFmtId="1" fontId="39" fillId="0" borderId="10" xfId="0" applyNumberFormat="1" applyFont="1" applyFill="1" applyBorder="1" applyAlignment="1">
      <alignment horizontal="center"/>
    </xf>
    <xf numFmtId="1" fontId="4"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0" fontId="38" fillId="0" borderId="0" xfId="0" applyFont="1" applyAlignment="1">
      <alignment horizontal="left" vertical="center"/>
    </xf>
    <xf numFmtId="0" fontId="38" fillId="0" borderId="10" xfId="0" applyFont="1" applyBorder="1" applyAlignment="1">
      <alignment horizontal="center" vertical="center"/>
    </xf>
    <xf numFmtId="1" fontId="39" fillId="0" borderId="11" xfId="0" applyNumberFormat="1" applyFont="1" applyFill="1" applyBorder="1" applyAlignment="1">
      <alignment horizontal="center" vertical="center"/>
    </xf>
    <xf numFmtId="1" fontId="39" fillId="0" borderId="12" xfId="0" applyNumberFormat="1" applyFont="1" applyFill="1" applyBorder="1" applyAlignment="1">
      <alignment horizontal="center" vertical="center"/>
    </xf>
    <xf numFmtId="1" fontId="39" fillId="0" borderId="13" xfId="0" applyNumberFormat="1" applyFont="1" applyFill="1" applyBorder="1" applyAlignment="1">
      <alignment horizontal="center" vertical="center"/>
    </xf>
    <xf numFmtId="1" fontId="39" fillId="0" borderId="13" xfId="0" applyNumberFormat="1" applyFont="1" applyFill="1" applyBorder="1" applyAlignment="1">
      <alignment horizontal="center" vertical="center" wrapText="1"/>
    </xf>
    <xf numFmtId="1" fontId="39" fillId="0" borderId="10" xfId="0" applyNumberFormat="1" applyFont="1" applyFill="1" applyBorder="1" applyAlignment="1">
      <alignment horizontal="center" vertical="center"/>
    </xf>
    <xf numFmtId="1" fontId="39" fillId="0" borderId="10" xfId="0" applyNumberFormat="1" applyFont="1" applyFill="1" applyBorder="1" applyAlignment="1">
      <alignment horizontal="center" vertical="center" wrapText="1"/>
    </xf>
    <xf numFmtId="1" fontId="39" fillId="0" borderId="10" xfId="0" applyNumberFormat="1" applyFont="1" applyBorder="1" applyAlignment="1">
      <alignment horizontal="center" vertical="center"/>
    </xf>
    <xf numFmtId="0" fontId="4" fillId="0" borderId="0" xfId="0" applyFont="1" applyAlignment="1">
      <alignment/>
    </xf>
    <xf numFmtId="0" fontId="40" fillId="0" borderId="0" xfId="0" applyFont="1" applyAlignment="1">
      <alignment/>
    </xf>
    <xf numFmtId="1" fontId="39" fillId="0" borderId="0" xfId="0" applyNumberFormat="1" applyFont="1" applyAlignment="1">
      <alignment/>
    </xf>
    <xf numFmtId="1" fontId="4" fillId="0" borderId="14" xfId="0" applyNumberFormat="1" applyFont="1" applyFill="1" applyBorder="1" applyAlignment="1">
      <alignment horizontal="center" vertical="center" wrapText="1"/>
    </xf>
    <xf numFmtId="1" fontId="4" fillId="0" borderId="15" xfId="0" applyNumberFormat="1" applyFont="1" applyFill="1" applyBorder="1" applyAlignment="1">
      <alignment horizontal="center" vertical="center" wrapText="1"/>
    </xf>
    <xf numFmtId="1" fontId="4" fillId="33" borderId="15" xfId="0" applyNumberFormat="1" applyFont="1" applyFill="1" applyBorder="1" applyAlignment="1">
      <alignment horizontal="center" vertical="center" wrapText="1"/>
    </xf>
    <xf numFmtId="0" fontId="4" fillId="0" borderId="0" xfId="0" applyFont="1" applyBorder="1" applyAlignment="1">
      <alignment/>
    </xf>
    <xf numFmtId="1" fontId="4" fillId="0" borderId="0" xfId="0" applyNumberFormat="1" applyFont="1" applyFill="1" applyBorder="1" applyAlignment="1">
      <alignment horizontal="center" wrapText="1"/>
    </xf>
    <xf numFmtId="0" fontId="3" fillId="0" borderId="14" xfId="0" applyFont="1" applyFill="1" applyBorder="1" applyAlignment="1">
      <alignment horizontal="center" vertical="center" wrapText="1"/>
    </xf>
    <xf numFmtId="0" fontId="39" fillId="0" borderId="16" xfId="0" applyFont="1" applyBorder="1" applyAlignment="1">
      <alignment horizontal="center" vertical="center"/>
    </xf>
    <xf numFmtId="0" fontId="39" fillId="0" borderId="10" xfId="0" applyFont="1" applyBorder="1" applyAlignment="1">
      <alignment horizontal="left" vertical="center"/>
    </xf>
    <xf numFmtId="0" fontId="39" fillId="0" borderId="0" xfId="0" applyFont="1" applyAlignment="1">
      <alignment horizontal="right"/>
    </xf>
    <xf numFmtId="0" fontId="39" fillId="0" borderId="16" xfId="0" applyFont="1" applyBorder="1" applyAlignment="1">
      <alignment/>
    </xf>
    <xf numFmtId="1" fontId="4" fillId="33" borderId="10" xfId="0" applyNumberFormat="1" applyFont="1" applyFill="1" applyBorder="1" applyAlignment="1">
      <alignment horizontal="center" vertical="center" wrapText="1"/>
    </xf>
    <xf numFmtId="0" fontId="4" fillId="0" borderId="14" xfId="0" applyFont="1" applyFill="1" applyBorder="1" applyAlignment="1" quotePrefix="1">
      <alignment vertical="center" wrapText="1"/>
    </xf>
    <xf numFmtId="0" fontId="4" fillId="0" borderId="15" xfId="0" applyFont="1" applyFill="1" applyBorder="1" applyAlignment="1">
      <alignment vertical="center" wrapText="1"/>
    </xf>
    <xf numFmtId="0" fontId="4" fillId="0" borderId="10" xfId="0" applyFont="1" applyFill="1" applyBorder="1" applyAlignment="1" quotePrefix="1">
      <alignment vertical="center" wrapText="1"/>
    </xf>
    <xf numFmtId="0" fontId="4" fillId="0" borderId="15" xfId="0" applyFont="1" applyFill="1" applyBorder="1" applyAlignment="1" quotePrefix="1">
      <alignment vertical="center" wrapText="1"/>
    </xf>
    <xf numFmtId="0" fontId="3" fillId="0" borderId="10" xfId="0" applyFont="1" applyFill="1" applyBorder="1" applyAlignment="1">
      <alignment vertical="center" wrapText="1"/>
    </xf>
    <xf numFmtId="0" fontId="39" fillId="0" borderId="10" xfId="0" applyFont="1" applyFill="1" applyBorder="1" applyAlignment="1">
      <alignment vertical="center"/>
    </xf>
    <xf numFmtId="0" fontId="4" fillId="0" borderId="10" xfId="0" applyFont="1" applyFill="1" applyBorder="1" applyAlignment="1">
      <alignment vertical="center" wrapText="1"/>
    </xf>
    <xf numFmtId="0" fontId="39" fillId="0" borderId="0" xfId="0" applyFont="1" applyFill="1" applyAlignment="1">
      <alignment horizontal="right"/>
    </xf>
    <xf numFmtId="0" fontId="3" fillId="0" borderId="10" xfId="0" applyFont="1" applyFill="1" applyBorder="1" applyAlignment="1">
      <alignment horizontal="left" vertical="center" wrapText="1"/>
    </xf>
    <xf numFmtId="0" fontId="38" fillId="0" borderId="17" xfId="0" applyFont="1" applyFill="1" applyBorder="1" applyAlignment="1">
      <alignment horizontal="center" vertical="center" wrapText="1"/>
    </xf>
    <xf numFmtId="0" fontId="38" fillId="0" borderId="13" xfId="0" applyFont="1" applyFill="1" applyBorder="1" applyAlignment="1">
      <alignment horizontal="center" vertical="center" wrapText="1"/>
    </xf>
    <xf numFmtId="1" fontId="38" fillId="0" borderId="10" xfId="0" applyNumberFormat="1" applyFont="1" applyBorder="1" applyAlignment="1">
      <alignment horizontal="center" vertical="center"/>
    </xf>
    <xf numFmtId="0" fontId="3" fillId="0" borderId="10" xfId="0" applyFont="1" applyFill="1" applyBorder="1" applyAlignment="1">
      <alignment horizontal="center" vertical="center" wrapText="1"/>
    </xf>
    <xf numFmtId="0" fontId="38" fillId="0" borderId="18" xfId="0" applyFont="1" applyBorder="1" applyAlignment="1">
      <alignment horizontal="left" vertical="center"/>
    </xf>
    <xf numFmtId="0" fontId="39" fillId="0" borderId="16" xfId="0" applyFont="1" applyBorder="1" applyAlignment="1">
      <alignment horizontal="center"/>
    </xf>
    <xf numFmtId="0" fontId="38" fillId="0" borderId="14" xfId="0" applyFont="1" applyBorder="1" applyAlignment="1">
      <alignment horizontal="center" vertical="center"/>
    </xf>
    <xf numFmtId="0" fontId="38" fillId="0" borderId="14" xfId="0" applyFont="1" applyFill="1" applyBorder="1" applyAlignment="1">
      <alignment horizontal="center" vertical="center" wrapText="1"/>
    </xf>
    <xf numFmtId="0" fontId="38" fillId="0" borderId="10" xfId="0" applyFont="1" applyFill="1" applyBorder="1" applyAlignment="1">
      <alignment horizontal="center" vertical="center" wrapText="1"/>
    </xf>
    <xf numFmtId="1" fontId="39" fillId="0" borderId="18" xfId="0" applyNumberFormat="1" applyFont="1" applyFill="1" applyBorder="1" applyAlignment="1">
      <alignment horizontal="center" vertical="center"/>
    </xf>
    <xf numFmtId="0" fontId="38" fillId="0" borderId="0" xfId="0" applyFont="1" applyAlignment="1">
      <alignment horizontal="left" vertical="top" wrapText="1"/>
    </xf>
    <xf numFmtId="0" fontId="38" fillId="0" borderId="0" xfId="0" applyFont="1" applyAlignment="1">
      <alignment horizontal="left" vertical="top"/>
    </xf>
    <xf numFmtId="0" fontId="39" fillId="0" borderId="0" xfId="0" applyFont="1" applyBorder="1" applyAlignment="1">
      <alignment horizontal="left" wrapText="1"/>
    </xf>
    <xf numFmtId="0" fontId="39" fillId="0" borderId="0" xfId="0" applyFont="1" applyBorder="1" applyAlignment="1">
      <alignment horizontal="left"/>
    </xf>
    <xf numFmtId="0" fontId="3" fillId="0" borderId="14" xfId="0" applyFont="1" applyFill="1" applyBorder="1" applyAlignment="1">
      <alignment horizontal="center" vertical="center" textRotation="90" wrapText="1"/>
    </xf>
    <xf numFmtId="0" fontId="3" fillId="0" borderId="15" xfId="0" applyFont="1" applyFill="1" applyBorder="1" applyAlignment="1">
      <alignment horizontal="center" vertical="center" textRotation="90" wrapText="1"/>
    </xf>
    <xf numFmtId="0" fontId="3" fillId="0" borderId="18" xfId="0" applyFont="1" applyFill="1" applyBorder="1" applyAlignment="1">
      <alignment horizontal="center" vertical="center" textRotation="90" wrapText="1"/>
    </xf>
    <xf numFmtId="0" fontId="39" fillId="0" borderId="19" xfId="0" applyFont="1" applyFill="1" applyBorder="1" applyAlignment="1">
      <alignment horizontal="right"/>
    </xf>
    <xf numFmtId="0" fontId="39" fillId="0" borderId="0" xfId="0" applyFont="1" applyFill="1" applyBorder="1" applyAlignment="1">
      <alignment horizontal="center"/>
    </xf>
    <xf numFmtId="0" fontId="39" fillId="0" borderId="20" xfId="0" applyFont="1" applyFill="1" applyBorder="1" applyAlignment="1">
      <alignment horizontal="center"/>
    </xf>
    <xf numFmtId="0" fontId="38" fillId="0" borderId="0" xfId="0" applyFont="1" applyBorder="1" applyAlignment="1">
      <alignment horizontal="left" vertical="top" wrapText="1"/>
    </xf>
    <xf numFmtId="0" fontId="38" fillId="0" borderId="12" xfId="0" applyFont="1" applyFill="1" applyBorder="1" applyAlignment="1">
      <alignment horizontal="center" vertical="center"/>
    </xf>
    <xf numFmtId="0" fontId="38" fillId="0" borderId="21" xfId="0" applyFont="1" applyFill="1" applyBorder="1" applyAlignment="1">
      <alignment horizontal="center" vertical="center"/>
    </xf>
    <xf numFmtId="0" fontId="38" fillId="0" borderId="13" xfId="0" applyFont="1" applyFill="1" applyBorder="1" applyAlignment="1">
      <alignment horizontal="center" vertical="center"/>
    </xf>
    <xf numFmtId="0" fontId="3" fillId="0" borderId="0" xfId="0" applyFont="1" applyAlignment="1">
      <alignment horizontal="left" vertical="top" wrapText="1"/>
    </xf>
    <xf numFmtId="0" fontId="2" fillId="0" borderId="22" xfId="0" applyFont="1" applyFill="1" applyBorder="1" applyAlignment="1">
      <alignment horizontal="left" wrapText="1"/>
    </xf>
    <xf numFmtId="0" fontId="39" fillId="0" borderId="19" xfId="0" applyFont="1" applyFill="1" applyBorder="1" applyAlignment="1">
      <alignment horizontal="center"/>
    </xf>
    <xf numFmtId="0" fontId="38" fillId="0" borderId="12" xfId="0" applyFont="1" applyBorder="1" applyAlignment="1">
      <alignment horizontal="center" vertical="center"/>
    </xf>
    <xf numFmtId="0" fontId="38" fillId="0" borderId="21" xfId="0" applyFont="1" applyBorder="1" applyAlignment="1">
      <alignment horizontal="center" vertical="center"/>
    </xf>
    <xf numFmtId="0" fontId="38" fillId="0" borderId="13" xfId="0" applyFont="1" applyBorder="1" applyAlignment="1">
      <alignment horizontal="center" vertical="center"/>
    </xf>
    <xf numFmtId="0" fontId="3" fillId="0" borderId="0" xfId="0" applyFont="1" applyFill="1" applyAlignment="1">
      <alignment horizontal="left" vertical="top" wrapText="1"/>
    </xf>
    <xf numFmtId="0" fontId="3" fillId="0" borderId="0" xfId="0" applyFont="1" applyFill="1" applyAlignment="1">
      <alignment horizontal="left" vertical="top"/>
    </xf>
    <xf numFmtId="0" fontId="4" fillId="0" borderId="0" xfId="0" applyFont="1" applyBorder="1" applyAlignment="1">
      <alignment horizontal="right"/>
    </xf>
    <xf numFmtId="0" fontId="4" fillId="0" borderId="19" xfId="0" applyFont="1" applyBorder="1" applyAlignment="1">
      <alignment horizontal="right"/>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J9"/>
  <sheetViews>
    <sheetView showGridLines="0" zoomScalePageLayoutView="0" workbookViewId="0" topLeftCell="A1">
      <selection activeCell="E22" sqref="E22"/>
    </sheetView>
  </sheetViews>
  <sheetFormatPr defaultColWidth="11.421875" defaultRowHeight="15"/>
  <cols>
    <col min="1" max="1" width="3.00390625" style="2" customWidth="1"/>
    <col min="2" max="2" width="18.8515625" style="2" customWidth="1"/>
    <col min="3" max="5" width="12.7109375" style="2" customWidth="1"/>
    <col min="6" max="6" width="22.140625" style="2" customWidth="1"/>
    <col min="7" max="7" width="26.28125" style="2" customWidth="1"/>
    <col min="8" max="8" width="11.421875" style="2" customWidth="1"/>
    <col min="9" max="9" width="29.28125" style="2" customWidth="1"/>
    <col min="10" max="16384" width="11.421875" style="2" customWidth="1"/>
  </cols>
  <sheetData>
    <row r="1" spans="9:10" ht="11.25">
      <c r="I1" s="23"/>
      <c r="J1" s="24"/>
    </row>
    <row r="2" spans="2:10" ht="29.25" customHeight="1">
      <c r="B2" s="50" t="s">
        <v>56</v>
      </c>
      <c r="C2" s="51"/>
      <c r="D2" s="51"/>
      <c r="E2" s="51"/>
      <c r="I2" s="23"/>
      <c r="J2" s="24"/>
    </row>
    <row r="3" spans="5:10" ht="11.25">
      <c r="E3" s="28" t="s">
        <v>3</v>
      </c>
      <c r="I3" s="23"/>
      <c r="J3" s="24"/>
    </row>
    <row r="4" spans="2:10" ht="15" customHeight="1">
      <c r="B4" s="26"/>
      <c r="C4" s="9" t="s">
        <v>10</v>
      </c>
      <c r="D4" s="9" t="s">
        <v>11</v>
      </c>
      <c r="E4" s="9" t="s">
        <v>12</v>
      </c>
      <c r="I4" s="23"/>
      <c r="J4" s="24"/>
    </row>
    <row r="5" spans="2:10" ht="15" customHeight="1">
      <c r="B5" s="27" t="s">
        <v>0</v>
      </c>
      <c r="C5" s="16">
        <v>27</v>
      </c>
      <c r="D5" s="16">
        <v>23.774454000000002</v>
      </c>
      <c r="E5" s="16">
        <v>18.492912000000004</v>
      </c>
      <c r="I5" s="23"/>
      <c r="J5" s="24"/>
    </row>
    <row r="6" spans="2:10" ht="15" customHeight="1">
      <c r="B6" s="27" t="s">
        <v>37</v>
      </c>
      <c r="C6" s="14">
        <v>25</v>
      </c>
      <c r="D6" s="16">
        <v>19</v>
      </c>
      <c r="E6" s="16">
        <f>25.4*0.51</f>
        <v>12.953999999999999</v>
      </c>
      <c r="I6" s="23"/>
      <c r="J6" s="24"/>
    </row>
    <row r="7" spans="2:10" ht="15" customHeight="1">
      <c r="B7" s="27" t="s">
        <v>1</v>
      </c>
      <c r="C7" s="16">
        <v>6</v>
      </c>
      <c r="D7" s="16">
        <v>3.1249799999999994</v>
      </c>
      <c r="E7" s="16">
        <v>2.442636</v>
      </c>
      <c r="I7" s="23"/>
      <c r="J7" s="24"/>
    </row>
    <row r="8" spans="2:10" ht="128.25" customHeight="1">
      <c r="B8" s="52" t="s">
        <v>55</v>
      </c>
      <c r="C8" s="53"/>
      <c r="D8" s="53"/>
      <c r="E8" s="53"/>
      <c r="I8" s="23"/>
      <c r="J8" s="24"/>
    </row>
    <row r="9" spans="9:10" ht="11.25">
      <c r="I9" s="23"/>
      <c r="J9" s="24"/>
    </row>
  </sheetData>
  <sheetProtection/>
  <mergeCells count="2">
    <mergeCell ref="B2:E2"/>
    <mergeCell ref="B8:E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F14"/>
  <sheetViews>
    <sheetView showGridLines="0" zoomScalePageLayoutView="0" workbookViewId="0" topLeftCell="A1">
      <selection activeCell="L13" sqref="L13"/>
    </sheetView>
  </sheetViews>
  <sheetFormatPr defaultColWidth="11.421875" defaultRowHeight="15"/>
  <cols>
    <col min="1" max="1" width="2.7109375" style="2" customWidth="1"/>
    <col min="2" max="2" width="5.57421875" style="2" customWidth="1"/>
    <col min="3" max="3" width="33.140625" style="2" customWidth="1"/>
    <col min="4" max="16384" width="11.421875" style="2" customWidth="1"/>
  </cols>
  <sheetData>
    <row r="2" spans="2:6" ht="15" customHeight="1">
      <c r="B2" s="60" t="s">
        <v>40</v>
      </c>
      <c r="C2" s="60"/>
      <c r="D2" s="60"/>
      <c r="E2" s="60"/>
      <c r="F2" s="60"/>
    </row>
    <row r="3" spans="2:6" ht="12.75" customHeight="1">
      <c r="B3" s="3"/>
      <c r="C3" s="3"/>
      <c r="D3" s="57" t="s">
        <v>3</v>
      </c>
      <c r="E3" s="57"/>
      <c r="F3" s="57"/>
    </row>
    <row r="4" spans="2:6" ht="15" customHeight="1">
      <c r="B4" s="58"/>
      <c r="C4" s="59"/>
      <c r="D4" s="61" t="s">
        <v>13</v>
      </c>
      <c r="E4" s="62"/>
      <c r="F4" s="63"/>
    </row>
    <row r="5" spans="2:6" ht="15" customHeight="1">
      <c r="B5" s="58"/>
      <c r="C5" s="59"/>
      <c r="D5" s="43" t="s">
        <v>38</v>
      </c>
      <c r="E5" s="25" t="s">
        <v>0</v>
      </c>
      <c r="F5" s="25" t="s">
        <v>1</v>
      </c>
    </row>
    <row r="6" spans="2:6" ht="30" customHeight="1">
      <c r="B6" s="54" t="s">
        <v>14</v>
      </c>
      <c r="C6" s="35" t="s">
        <v>51</v>
      </c>
      <c r="D6" s="4">
        <v>74.62</v>
      </c>
      <c r="E6" s="4">
        <v>72.84</v>
      </c>
      <c r="F6" s="4">
        <v>94.38999999999999</v>
      </c>
    </row>
    <row r="7" spans="2:6" ht="15" customHeight="1">
      <c r="B7" s="55"/>
      <c r="C7" s="36" t="s">
        <v>41</v>
      </c>
      <c r="D7" s="5">
        <v>72.86</v>
      </c>
      <c r="E7" s="5">
        <v>1.6400000000000001</v>
      </c>
      <c r="F7" s="5">
        <v>0.5900000000000001</v>
      </c>
    </row>
    <row r="8" spans="2:6" ht="15" customHeight="1">
      <c r="B8" s="55"/>
      <c r="C8" s="37" t="s">
        <v>42</v>
      </c>
      <c r="D8" s="6">
        <v>0.5</v>
      </c>
      <c r="E8" s="6">
        <v>70.17</v>
      </c>
      <c r="F8" s="6">
        <v>0.23</v>
      </c>
    </row>
    <row r="9" spans="2:6" ht="15" customHeight="1">
      <c r="B9" s="55"/>
      <c r="C9" s="37" t="s">
        <v>43</v>
      </c>
      <c r="D9" s="6">
        <v>1.26</v>
      </c>
      <c r="E9" s="6">
        <v>1.03</v>
      </c>
      <c r="F9" s="6">
        <v>93.57</v>
      </c>
    </row>
    <row r="10" spans="2:6" ht="30" customHeight="1">
      <c r="B10" s="55"/>
      <c r="C10" s="35" t="s">
        <v>15</v>
      </c>
      <c r="D10" s="4">
        <v>25.379999999999995</v>
      </c>
      <c r="E10" s="4">
        <v>27.15</v>
      </c>
      <c r="F10" s="4">
        <v>5.6</v>
      </c>
    </row>
    <row r="11" spans="2:6" ht="15" customHeight="1">
      <c r="B11" s="55"/>
      <c r="C11" s="7" t="s">
        <v>44</v>
      </c>
      <c r="D11" s="6">
        <v>12</v>
      </c>
      <c r="E11" s="6">
        <v>4</v>
      </c>
      <c r="F11" s="6">
        <v>0.32</v>
      </c>
    </row>
    <row r="12" spans="2:6" ht="15" customHeight="1">
      <c r="B12" s="55"/>
      <c r="C12" s="7" t="s">
        <v>45</v>
      </c>
      <c r="D12" s="6">
        <v>5</v>
      </c>
      <c r="E12" s="6">
        <v>5</v>
      </c>
      <c r="F12" s="6">
        <v>0.25</v>
      </c>
    </row>
    <row r="13" spans="2:6" ht="15" customHeight="1">
      <c r="B13" s="56"/>
      <c r="C13" s="37" t="s">
        <v>46</v>
      </c>
      <c r="D13" s="6">
        <v>0.3</v>
      </c>
      <c r="E13" s="6">
        <v>0.6</v>
      </c>
      <c r="F13" s="6">
        <v>1.22</v>
      </c>
    </row>
    <row r="14" spans="2:6" ht="49.5" customHeight="1">
      <c r="B14" s="52" t="s">
        <v>52</v>
      </c>
      <c r="C14" s="52"/>
      <c r="D14" s="52"/>
      <c r="E14" s="52"/>
      <c r="F14" s="52"/>
    </row>
  </sheetData>
  <sheetProtection/>
  <mergeCells count="6">
    <mergeCell ref="B6:B13"/>
    <mergeCell ref="D3:F3"/>
    <mergeCell ref="B14:F14"/>
    <mergeCell ref="B4:C5"/>
    <mergeCell ref="B2:F2"/>
    <mergeCell ref="D4:F4"/>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L8"/>
  <sheetViews>
    <sheetView showGridLines="0" zoomScalePageLayoutView="0" workbookViewId="0" topLeftCell="A1">
      <selection activeCell="G36" sqref="G36"/>
    </sheetView>
  </sheetViews>
  <sheetFormatPr defaultColWidth="11.421875" defaultRowHeight="15"/>
  <cols>
    <col min="1" max="1" width="2.421875" style="2" customWidth="1"/>
    <col min="2" max="2" width="11.421875" style="2" customWidth="1"/>
    <col min="3" max="12" width="12.28125" style="2" customWidth="1"/>
    <col min="13" max="16384" width="11.421875" style="2" customWidth="1"/>
  </cols>
  <sheetData>
    <row r="2" spans="2:12" ht="24" customHeight="1">
      <c r="B2" s="64" t="s">
        <v>53</v>
      </c>
      <c r="C2" s="64"/>
      <c r="D2" s="64"/>
      <c r="E2" s="64"/>
      <c r="F2" s="64"/>
      <c r="G2" s="64"/>
      <c r="H2" s="64"/>
      <c r="I2" s="64"/>
      <c r="J2" s="64"/>
      <c r="K2" s="64"/>
      <c r="L2" s="64"/>
    </row>
    <row r="3" spans="2:12" ht="11.25">
      <c r="B3" s="8"/>
      <c r="C3" s="8"/>
      <c r="D3" s="8"/>
      <c r="E3" s="8"/>
      <c r="F3" s="8"/>
      <c r="G3" s="8"/>
      <c r="H3" s="8"/>
      <c r="I3" s="8"/>
      <c r="J3" s="8"/>
      <c r="L3" s="38" t="s">
        <v>3</v>
      </c>
    </row>
    <row r="4" spans="2:12" ht="45" customHeight="1">
      <c r="B4" s="45"/>
      <c r="C4" s="40" t="s">
        <v>16</v>
      </c>
      <c r="D4" s="46" t="s">
        <v>17</v>
      </c>
      <c r="E4" s="47" t="s">
        <v>18</v>
      </c>
      <c r="F4" s="47" t="s">
        <v>19</v>
      </c>
      <c r="G4" s="47" t="s">
        <v>20</v>
      </c>
      <c r="H4" s="47" t="s">
        <v>21</v>
      </c>
      <c r="I4" s="48" t="s">
        <v>22</v>
      </c>
      <c r="J4" s="48" t="s">
        <v>23</v>
      </c>
      <c r="K4" s="48" t="s">
        <v>24</v>
      </c>
      <c r="L4" s="41" t="s">
        <v>25</v>
      </c>
    </row>
    <row r="5" spans="2:12" ht="15" customHeight="1">
      <c r="B5" s="44" t="s">
        <v>38</v>
      </c>
      <c r="C5" s="11">
        <v>25</v>
      </c>
      <c r="D5" s="14">
        <v>26</v>
      </c>
      <c r="E5" s="14">
        <v>31</v>
      </c>
      <c r="F5" s="14">
        <v>27</v>
      </c>
      <c r="G5" s="14">
        <v>23</v>
      </c>
      <c r="H5" s="14">
        <v>18</v>
      </c>
      <c r="I5" s="14">
        <v>25</v>
      </c>
      <c r="J5" s="14">
        <v>22</v>
      </c>
      <c r="K5" s="14">
        <v>33</v>
      </c>
      <c r="L5" s="12">
        <v>29</v>
      </c>
    </row>
    <row r="6" spans="2:12" ht="15" customHeight="1">
      <c r="B6" s="39" t="s">
        <v>0</v>
      </c>
      <c r="C6" s="11">
        <v>27.63</v>
      </c>
      <c r="D6" s="14">
        <v>26.810000000000002</v>
      </c>
      <c r="E6" s="14">
        <v>49.15</v>
      </c>
      <c r="F6" s="14">
        <v>37.480000000000004</v>
      </c>
      <c r="G6" s="14">
        <v>27.67</v>
      </c>
      <c r="H6" s="14">
        <v>18.66</v>
      </c>
      <c r="I6" s="15" t="s">
        <v>26</v>
      </c>
      <c r="J6" s="15" t="s">
        <v>26</v>
      </c>
      <c r="K6" s="15" t="s">
        <v>26</v>
      </c>
      <c r="L6" s="13" t="s">
        <v>26</v>
      </c>
    </row>
    <row r="7" spans="2:12" ht="15" customHeight="1">
      <c r="B7" s="39" t="s">
        <v>1</v>
      </c>
      <c r="C7" s="10">
        <v>5.46</v>
      </c>
      <c r="D7" s="49">
        <v>5.72</v>
      </c>
      <c r="E7" s="14">
        <v>5.52</v>
      </c>
      <c r="F7" s="14">
        <v>4.92</v>
      </c>
      <c r="G7" s="14">
        <v>5.3</v>
      </c>
      <c r="H7" s="14">
        <v>6.329999999999999</v>
      </c>
      <c r="I7" s="14">
        <v>5.18</v>
      </c>
      <c r="J7" s="14">
        <v>5.58</v>
      </c>
      <c r="K7" s="14">
        <v>6.88</v>
      </c>
      <c r="L7" s="12">
        <v>7.049999999999999</v>
      </c>
    </row>
    <row r="8" spans="2:12" ht="51" customHeight="1">
      <c r="B8" s="65" t="s">
        <v>47</v>
      </c>
      <c r="C8" s="65"/>
      <c r="D8" s="65"/>
      <c r="E8" s="65"/>
      <c r="F8" s="65"/>
      <c r="G8" s="65"/>
      <c r="H8" s="65"/>
      <c r="I8" s="65"/>
      <c r="J8" s="65"/>
      <c r="K8" s="65"/>
      <c r="L8" s="65"/>
    </row>
  </sheetData>
  <sheetProtection/>
  <mergeCells count="2">
    <mergeCell ref="B2:L2"/>
    <mergeCell ref="B8:L8"/>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L9"/>
  <sheetViews>
    <sheetView showGridLines="0" zoomScalePageLayoutView="0" workbookViewId="0" topLeftCell="A1">
      <selection activeCell="M17" sqref="M17"/>
    </sheetView>
  </sheetViews>
  <sheetFormatPr defaultColWidth="11.421875" defaultRowHeight="15"/>
  <cols>
    <col min="1" max="1" width="2.8515625" style="2" customWidth="1"/>
    <col min="2" max="2" width="14.00390625" style="2" customWidth="1"/>
    <col min="3" max="3" width="13.8515625" style="2" customWidth="1"/>
    <col min="4" max="11" width="11.421875" style="2" customWidth="1"/>
    <col min="12" max="12" width="13.140625" style="2" customWidth="1"/>
    <col min="13" max="16384" width="11.421875" style="2" customWidth="1"/>
  </cols>
  <sheetData>
    <row r="2" spans="2:12" ht="11.25" customHeight="1">
      <c r="B2" s="64" t="s">
        <v>48</v>
      </c>
      <c r="C2" s="64"/>
      <c r="D2" s="64"/>
      <c r="E2" s="64"/>
      <c r="F2" s="64"/>
      <c r="G2" s="64"/>
      <c r="H2" s="64"/>
      <c r="I2" s="64"/>
      <c r="J2" s="64"/>
      <c r="K2" s="64"/>
      <c r="L2" s="64"/>
    </row>
    <row r="3" spans="3:12" ht="11.25" customHeight="1">
      <c r="C3" s="8"/>
      <c r="D3" s="8"/>
      <c r="E3" s="8"/>
      <c r="F3" s="8"/>
      <c r="G3" s="8"/>
      <c r="H3" s="8"/>
      <c r="I3" s="8"/>
      <c r="J3" s="8"/>
      <c r="K3" s="8"/>
      <c r="L3" s="38" t="s">
        <v>3</v>
      </c>
    </row>
    <row r="4" spans="2:12" ht="15" customHeight="1">
      <c r="B4" s="58"/>
      <c r="C4" s="67" t="s">
        <v>54</v>
      </c>
      <c r="D4" s="68"/>
      <c r="E4" s="68"/>
      <c r="F4" s="68"/>
      <c r="G4" s="68"/>
      <c r="H4" s="68"/>
      <c r="I4" s="68"/>
      <c r="J4" s="68"/>
      <c r="K4" s="68"/>
      <c r="L4" s="69"/>
    </row>
    <row r="5" spans="2:12" ht="15" customHeight="1">
      <c r="B5" s="66"/>
      <c r="C5" s="42" t="s">
        <v>27</v>
      </c>
      <c r="D5" s="42" t="s">
        <v>28</v>
      </c>
      <c r="E5" s="42" t="s">
        <v>29</v>
      </c>
      <c r="F5" s="42" t="s">
        <v>30</v>
      </c>
      <c r="G5" s="42" t="s">
        <v>31</v>
      </c>
      <c r="H5" s="42" t="s">
        <v>32</v>
      </c>
      <c r="I5" s="42" t="s">
        <v>33</v>
      </c>
      <c r="J5" s="42" t="s">
        <v>34</v>
      </c>
      <c r="K5" s="42" t="s">
        <v>35</v>
      </c>
      <c r="L5" s="42" t="s">
        <v>36</v>
      </c>
    </row>
    <row r="6" spans="2:12" ht="15" customHeight="1">
      <c r="B6" s="39" t="s">
        <v>38</v>
      </c>
      <c r="C6" s="14">
        <v>42</v>
      </c>
      <c r="D6" s="14">
        <v>30</v>
      </c>
      <c r="E6" s="14">
        <v>24</v>
      </c>
      <c r="F6" s="14">
        <v>20</v>
      </c>
      <c r="G6" s="14">
        <v>17</v>
      </c>
      <c r="H6" s="14">
        <v>15</v>
      </c>
      <c r="I6" s="14">
        <v>13</v>
      </c>
      <c r="J6" s="14">
        <v>11</v>
      </c>
      <c r="K6" s="14">
        <v>10</v>
      </c>
      <c r="L6" s="14">
        <v>8</v>
      </c>
    </row>
    <row r="7" spans="2:12" ht="15" customHeight="1">
      <c r="B7" s="39" t="s">
        <v>0</v>
      </c>
      <c r="C7" s="14">
        <v>44</v>
      </c>
      <c r="D7" s="14">
        <v>31</v>
      </c>
      <c r="E7" s="14">
        <v>23</v>
      </c>
      <c r="F7" s="14">
        <v>19</v>
      </c>
      <c r="G7" s="14">
        <v>17</v>
      </c>
      <c r="H7" s="14">
        <v>13</v>
      </c>
      <c r="I7" s="15">
        <v>11</v>
      </c>
      <c r="J7" s="15">
        <v>9</v>
      </c>
      <c r="K7" s="15">
        <v>9</v>
      </c>
      <c r="L7" s="15">
        <v>6</v>
      </c>
    </row>
    <row r="8" spans="2:12" ht="15" customHeight="1">
      <c r="B8" s="39" t="s">
        <v>1</v>
      </c>
      <c r="C8" s="14">
        <v>13</v>
      </c>
      <c r="D8" s="14">
        <v>10</v>
      </c>
      <c r="E8" s="14">
        <v>9</v>
      </c>
      <c r="F8" s="14">
        <v>7.000000000000001</v>
      </c>
      <c r="G8" s="14">
        <v>7.000000000000001</v>
      </c>
      <c r="H8" s="14">
        <v>5</v>
      </c>
      <c r="I8" s="14">
        <v>5</v>
      </c>
      <c r="J8" s="14">
        <v>5</v>
      </c>
      <c r="K8" s="14">
        <v>4</v>
      </c>
      <c r="L8" s="14">
        <v>3</v>
      </c>
    </row>
    <row r="9" spans="2:12" ht="60.75" customHeight="1">
      <c r="B9" s="65" t="s">
        <v>49</v>
      </c>
      <c r="C9" s="65"/>
      <c r="D9" s="65"/>
      <c r="E9" s="65"/>
      <c r="F9" s="65"/>
      <c r="G9" s="65"/>
      <c r="H9" s="65"/>
      <c r="I9" s="65"/>
      <c r="J9" s="65"/>
      <c r="K9" s="65"/>
      <c r="L9" s="65"/>
    </row>
  </sheetData>
  <sheetProtection/>
  <mergeCells count="4">
    <mergeCell ref="B2:L2"/>
    <mergeCell ref="B9:L9"/>
    <mergeCell ref="B4:B5"/>
    <mergeCell ref="C4:L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B1:H16"/>
  <sheetViews>
    <sheetView showGridLines="0" tabSelected="1" zoomScalePageLayoutView="0" workbookViewId="0" topLeftCell="A1">
      <selection activeCell="I13" sqref="I13"/>
    </sheetView>
  </sheetViews>
  <sheetFormatPr defaultColWidth="11.421875" defaultRowHeight="15"/>
  <cols>
    <col min="1" max="1" width="3.140625" style="2" customWidth="1"/>
    <col min="2" max="2" width="43.7109375" style="2" customWidth="1"/>
    <col min="3" max="5" width="8.7109375" style="2" customWidth="1"/>
    <col min="6" max="16384" width="11.421875" style="2" customWidth="1"/>
  </cols>
  <sheetData>
    <row r="1" spans="2:5" ht="11.25">
      <c r="B1" s="3"/>
      <c r="C1" s="3"/>
      <c r="D1" s="3"/>
      <c r="E1" s="3"/>
    </row>
    <row r="2" spans="2:6" ht="21" customHeight="1">
      <c r="B2" s="70" t="s">
        <v>50</v>
      </c>
      <c r="C2" s="71"/>
      <c r="D2" s="71"/>
      <c r="E2" s="71"/>
      <c r="F2" s="17"/>
    </row>
    <row r="3" spans="2:6" ht="9.75" customHeight="1">
      <c r="B3" s="72" t="s">
        <v>3</v>
      </c>
      <c r="C3" s="73"/>
      <c r="D3" s="73"/>
      <c r="E3" s="73"/>
      <c r="F3" s="17"/>
    </row>
    <row r="4" spans="2:5" ht="30" customHeight="1">
      <c r="B4" s="29"/>
      <c r="C4" s="25" t="s">
        <v>39</v>
      </c>
      <c r="D4" s="25" t="s">
        <v>0</v>
      </c>
      <c r="E4" s="25" t="s">
        <v>1</v>
      </c>
    </row>
    <row r="5" spans="2:8" ht="15" customHeight="1">
      <c r="B5" s="31" t="s">
        <v>6</v>
      </c>
      <c r="C5" s="20">
        <v>43</v>
      </c>
      <c r="D5" s="20">
        <v>55</v>
      </c>
      <c r="E5" s="20">
        <v>23</v>
      </c>
      <c r="H5" s="18"/>
    </row>
    <row r="6" spans="2:5" ht="15" customHeight="1">
      <c r="B6" s="32" t="s">
        <v>4</v>
      </c>
      <c r="C6" s="21">
        <v>14</v>
      </c>
      <c r="D6" s="21">
        <v>16</v>
      </c>
      <c r="E6" s="21">
        <v>10</v>
      </c>
    </row>
    <row r="7" spans="2:5" ht="15" customHeight="1">
      <c r="B7" s="32" t="s">
        <v>5</v>
      </c>
      <c r="C7" s="21">
        <v>21</v>
      </c>
      <c r="D7" s="21">
        <v>29</v>
      </c>
      <c r="E7" s="21">
        <v>14</v>
      </c>
    </row>
    <row r="8" spans="2:5" ht="15" customHeight="1">
      <c r="B8" s="33" t="s">
        <v>7</v>
      </c>
      <c r="C8" s="6">
        <v>25</v>
      </c>
      <c r="D8" s="6">
        <v>26</v>
      </c>
      <c r="E8" s="6">
        <v>9</v>
      </c>
    </row>
    <row r="9" spans="2:5" ht="15" customHeight="1">
      <c r="B9" s="33" t="s">
        <v>8</v>
      </c>
      <c r="C9" s="30">
        <f>0.3/23.3*100</f>
        <v>1.2875536480686696</v>
      </c>
      <c r="D9" s="30">
        <f>0.5/27.1*100</f>
        <v>1.8450184501845017</v>
      </c>
      <c r="E9" s="30">
        <f>1.2/5.5*100</f>
        <v>21.818181818181817</v>
      </c>
    </row>
    <row r="10" spans="2:5" ht="15" customHeight="1">
      <c r="B10" s="34" t="s">
        <v>9</v>
      </c>
      <c r="C10" s="22">
        <v>31</v>
      </c>
      <c r="D10" s="22">
        <f>+D11-D9-D8-D5</f>
        <v>17.154981549815503</v>
      </c>
      <c r="E10" s="22">
        <f>+E11-E9-E8-E5</f>
        <v>46.18181818181819</v>
      </c>
    </row>
    <row r="11" spans="2:5" ht="15" customHeight="1">
      <c r="B11" s="33" t="s">
        <v>2</v>
      </c>
      <c r="C11" s="6">
        <v>100</v>
      </c>
      <c r="D11" s="6">
        <v>100</v>
      </c>
      <c r="E11" s="6">
        <v>100</v>
      </c>
    </row>
    <row r="12" spans="2:6" ht="83.25" customHeight="1">
      <c r="B12" s="52" t="s">
        <v>57</v>
      </c>
      <c r="C12" s="52"/>
      <c r="D12" s="52"/>
      <c r="E12" s="52"/>
      <c r="F12" s="1"/>
    </row>
    <row r="16" ht="11.25">
      <c r="D16" s="19"/>
    </row>
  </sheetData>
  <sheetProtection/>
  <mergeCells count="3">
    <mergeCell ref="B2:E2"/>
    <mergeCell ref="B12:E12"/>
    <mergeCell ref="B3:E3"/>
  </mergeCells>
  <printOptions/>
  <pageMargins left="0.7" right="0.7" top="0.75" bottom="0.75" header="0.3" footer="0.3"/>
  <pageSetup fitToHeight="1" fitToWidth="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Antoine LOUBET</dc:creator>
  <cp:keywords/>
  <dc:description/>
  <cp:lastModifiedBy>JEANDET, Stéphane (DREES/DIRECTION)</cp:lastModifiedBy>
  <cp:lastPrinted>2018-06-19T08:23:26Z</cp:lastPrinted>
  <dcterms:created xsi:type="dcterms:W3CDTF">2014-05-30T07:57:55Z</dcterms:created>
  <dcterms:modified xsi:type="dcterms:W3CDTF">2018-07-05T11:59:03Z</dcterms:modified>
  <cp:category/>
  <cp:version/>
  <cp:contentType/>
  <cp:contentStatus/>
</cp:coreProperties>
</file>