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4675" windowHeight="11280" activeTab="0"/>
  </bookViews>
  <sheets>
    <sheet name="Graphique 1" sheetId="1" r:id="rId1"/>
    <sheet name="Tableau 1" sheetId="2" r:id="rId2"/>
    <sheet name="Tableau 2" sheetId="3" r:id="rId3"/>
    <sheet name="Tableau 3" sheetId="4" r:id="rId4"/>
    <sheet name="Tableau 4" sheetId="5" r:id="rId5"/>
    <sheet name="Tableau encadré 2" sheetId="6" r:id="rId6"/>
    <sheet name="Tableau A" sheetId="7" r:id="rId7"/>
  </sheets>
  <definedNames/>
  <calcPr fullCalcOnLoad="1"/>
</workbook>
</file>

<file path=xl/comments1.xml><?xml version="1.0" encoding="utf-8"?>
<comments xmlns="http://schemas.openxmlformats.org/spreadsheetml/2006/main">
  <authors>
    <author>*</author>
  </authors>
  <commentList>
    <comment ref="D19" authorId="0">
      <text>
        <r>
          <rPr>
            <b/>
            <sz val="8"/>
            <rFont val="Tahoma"/>
            <family val="2"/>
          </rPr>
          <t>*:</t>
        </r>
        <r>
          <rPr>
            <sz val="8"/>
            <rFont val="Tahoma"/>
            <family val="2"/>
          </rPr>
          <t xml:space="preserve">
Ici on applique la neutralisation des ressources annuelles sur les APL en cas de droits aux RSA. Cela diffère des résultats de la maquette.</t>
        </r>
      </text>
    </comment>
  </commentList>
</comments>
</file>

<file path=xl/sharedStrings.xml><?xml version="1.0" encoding="utf-8"?>
<sst xmlns="http://schemas.openxmlformats.org/spreadsheetml/2006/main" count="106" uniqueCount="58">
  <si>
    <t>Revenus d'activité</t>
  </si>
  <si>
    <t>Allocations logement</t>
  </si>
  <si>
    <t>RSA + prime de Noël</t>
  </si>
  <si>
    <t>Revenu disponible</t>
  </si>
  <si>
    <t>Complément familial</t>
  </si>
  <si>
    <t>Allocations familiales</t>
  </si>
  <si>
    <t>Allocation de rentrée scolaire</t>
  </si>
  <si>
    <t>Allocation de soutien familial</t>
  </si>
  <si>
    <t>Personne seule</t>
  </si>
  <si>
    <t>Couple</t>
  </si>
  <si>
    <t>Nombre d'enfant(s)</t>
  </si>
  <si>
    <t>Situation par rapport à une personne seule (en %)</t>
  </si>
  <si>
    <t>Revenu de solidarité active</t>
  </si>
  <si>
    <t>Impôt sur le revenu</t>
  </si>
  <si>
    <t>0 enfant</t>
  </si>
  <si>
    <t>1 enfant</t>
  </si>
  <si>
    <t>2 enfants</t>
  </si>
  <si>
    <t>3 enfants</t>
  </si>
  <si>
    <t>Nombre d’enfant(s)</t>
  </si>
  <si>
    <t>0,5 smic</t>
  </si>
  <si>
    <t>1 smic</t>
  </si>
  <si>
    <t>Prime d´activité</t>
  </si>
  <si>
    <t>Niveau de vie (en euros)</t>
  </si>
  <si>
    <t>Écart à la situation d’emploi au smic (en %)</t>
  </si>
  <si>
    <t>Montant forfaitaire du RSA hors prime dez Noël (en euros)</t>
  </si>
  <si>
    <t>Seuil de pauvreté (1)</t>
  </si>
  <si>
    <t>0 smic</t>
  </si>
  <si>
    <t>Nombre d'UC</t>
  </si>
  <si>
    <t xml:space="preserve">Revenus d'activité </t>
  </si>
  <si>
    <t>Revenus d'activité (après impôt)</t>
  </si>
  <si>
    <t>Niveau de vie ( = revenu disponible / nombre d’UC)</t>
  </si>
  <si>
    <t>Nombre d’unités de consommation dans le ménage </t>
  </si>
  <si>
    <t>Seuils de sortie des prestations sociales</t>
  </si>
  <si>
    <t xml:space="preserve"> (en % du smic net à temps plein)</t>
  </si>
  <si>
    <t xml:space="preserve"> (en euros)</t>
  </si>
  <si>
    <t>En euros</t>
  </si>
  <si>
    <t>Revenu d’activité</t>
  </si>
  <si>
    <t>Prime d’activité</t>
  </si>
  <si>
    <t>Niveau de vie / seuil de pauvreté (1) (%)</t>
  </si>
  <si>
    <t xml:space="preserve"> </t>
  </si>
  <si>
    <t>Graphique 1. Revenu disponible mensuel d’une personne seule et sans enfant selon son revenu d’activité</t>
  </si>
  <si>
    <r>
      <t>Lecture • Une personne seule, sans enfant, locataire et sans revenu d’activité perçoit 272 euros d’aide au logement et 484 euros
de RSA (y compris la prime de Noël) mensuels.
Champ • France métropolitaine au 1</t>
    </r>
    <r>
      <rPr>
        <vertAlign val="superscript"/>
        <sz val="8"/>
        <color indexed="8"/>
        <rFont val="Arial"/>
        <family val="2"/>
      </rPr>
      <t>er</t>
    </r>
    <r>
      <rPr>
        <sz val="8"/>
        <color indexed="8"/>
        <rFont val="Arial"/>
        <family val="2"/>
      </rPr>
      <t> décembre 2016.
Sources • Législation et cas types DREES.</t>
    </r>
  </si>
  <si>
    <t>Impôt sur
le revenu</t>
  </si>
  <si>
    <t>Tableau 1. Montant forfaitaire du RSA et montant réellement perçu pour un ménage sans revenu d’activité, selon sa composition familiale</t>
  </si>
  <si>
    <t>Lecture • Un ménage constitué d’une personne seule avec un enfant et sans revenu d’activité a un montant forfaitaire du RSA de 803 euros, soit 150 % de celui d’une personne seule sans enfant. Compte-tenu des autres prestations prises en compte dans les assiettes ressources du RSA, le montant du RSA (y compris prime de Noël) réellement perçu par ce ménage est de 602 euros, soit 124 % du montant perçu par une personne seule sans enfant.
Champ • France métropolitaine au 1er décembre 2016.
Source • Législation et cas types DREES.</t>
  </si>
  <si>
    <t>RSA, y compris la prime de Noël, réellement perçu pour un ménage
sans ressource (en euros par mois)</t>
  </si>
  <si>
    <t xml:space="preserve">Tableau 2. Seuils de sortie du RSA, de la prime d’activité et des allocations logement, selon la composition familiale du ménage </t>
  </si>
  <si>
    <r>
      <t>Note • On suppose ici que les ménages n’ont pas d’autres revenus que d’éventuels revenus d’activité et des prestations sociales. Pour les couples, on suppose qu’un seul des membres travaille : cela affecte le point de sortie de la prime d’activité car cela signifie qu’un seul des deux membres peut bénéficier de la bonification individuelle. Fin 2016, le smic net à temps plein  s’établit à 1 142 euros par mois.
Lecture • Un ménage constitué d’une personne seule sans enfant ne perçoit plus le RSA lorsqu’il a un revenu d’activité supérieur à environ 43 % du smic net à temps plein, soit 485 euros.
Champ • France métropolitaine au 1</t>
    </r>
    <r>
      <rPr>
        <vertAlign val="superscript"/>
        <sz val="8"/>
        <color indexed="8"/>
        <rFont val="Arial"/>
        <family val="2"/>
      </rPr>
      <t>er</t>
    </r>
    <r>
      <rPr>
        <sz val="8"/>
        <color indexed="8"/>
        <rFont val="Arial"/>
        <family val="2"/>
      </rPr>
      <t xml:space="preserve"> décembre 2016.
Source • Législation et cas types DREES.</t>
    </r>
  </si>
  <si>
    <t>(1) Le seuil de pauvreté considéré ici est celui à 60 % du niveau de vie médian. Le seuil de pauvreté 2016 n’est pas encore connu. Il s’agit ici d’une estimation à partir du seuil de pauvreté 2014, qui est revalorisé selon l’inflation entre 2014 et 2016. En 2016, l’estimation du seuil de pauvreté est de 1 013 euros mensuels.
Lecture • Une personne seule avec un enfant âgé de 6 à 13 ans et sans revenu d’activité a un revenu disponible de 1 119 euros mensuels. Son niveau de vie s’établit à 860 euros mensuels, soit 85 % du seuil de pauvreté.
Champ • France métropolitaine au 1er décembre 2016.
Sources • Législation et cas types DREES. INSEE, DGFiP, CNAF, CNAV, MSA, enquête Revenus fiscaux et sociaux 2014 pour le seuil de pauvreté.</t>
  </si>
  <si>
    <r>
      <t>Niveau de vie/seuil de pauvreté</t>
    </r>
    <r>
      <rPr>
        <vertAlign val="superscript"/>
        <sz val="8"/>
        <rFont val="Arial"/>
        <family val="2"/>
      </rPr>
      <t xml:space="preserve"> </t>
    </r>
    <r>
      <rPr>
        <sz val="8"/>
        <rFont val="Arial"/>
        <family val="2"/>
      </rPr>
      <t>(1)</t>
    </r>
  </si>
  <si>
    <t>(1) Le seuil de pauvreté considéré ici est celui à 60 % du niveau de vie médian. Le seuil de pauvreté 2016 n’est pas encore connu. Il s’agit ici d’une estimation à partir du seuil de pauvreté 2014, qui est revalorisé selon l’inflation entre 2014 et 2016. En 2016, l’estimation du seuil de pauvreté est de 1 013 euros mensuels.
Lecture • Une personne seule avec un enfant âgé de 6 à 13 ans et sans revenu d’activité a un niveau de vie de 860 euros mensuels, soit 85 % du seuil de pauvreté. Avec un enfant âgé de 15 à 18 ans, son niveau de vie est de 746 euros mensuels, soit 74 % du seuil de pauvreté.
Champ • France métropolitaine au 1er décembre 2016.
Sources • Législation et cas types DREES. INSEE, DGFiP, CNAF, CNAV, MSA, enquête Revenus fiscaux et sociaux 2014 pour le seuil de pauvreté.</t>
  </si>
  <si>
    <t>Tableau Encadré 2. Niveau de vie des ménages avec enfant(s) selon les revenus d’activité, la composition familiale et l’âge des enfants</t>
  </si>
  <si>
    <t>Enfants âgés
de 6 à 13 ans</t>
  </si>
  <si>
    <t>Enfants âgés
de 15 à 18 ans</t>
  </si>
  <si>
    <t>Titre tableau</t>
  </si>
  <si>
    <r>
      <t>Lecture •</t>
    </r>
    <r>
      <rPr>
        <sz val="8"/>
        <color indexed="8"/>
        <rFont val="Arial"/>
        <family val="2"/>
      </rPr>
      <t xml:space="preserve"> Une personne seule sans enfant et sans revenu d’activité a un niveau de vie mensuel de 756 euros perçus grâce aux transferts sociaux. Cela correspond à un niveau de vie inférieur de 42 % à celui d’une personne seule sans enfant ayant un revenu d’activité égal à un smic net à temps plein (1 300 euros).
Champ • France métropolitaine au 1er décembre 2016.
Source • Législation et cas types DREES.</t>
    </r>
  </si>
  <si>
    <t>Tableau 4. Écart de niveau de vie, à configuration familiale donnée, entre des ménages sans revenu d’activité, avec un demi-smic
ou avec un smic</t>
  </si>
  <si>
    <t>Tableau 3. Montant mensuel des prestations sociales, de l’impôt sur le revenu, du revenu disponible
et du niveau de vie d’un ménage sans revenu d’activité selon sa composition familiale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</si>
</sst>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6">
    <font>
      <sz val="11"/>
      <color theme="1"/>
      <name val="Calibri"/>
      <family val="2"/>
    </font>
    <font>
      <sz val="11"/>
      <color indexed="8"/>
      <name val="Calibri"/>
      <family val="2"/>
    </font>
    <font>
      <b/>
      <sz val="8"/>
      <name val="Tahoma"/>
      <family val="2"/>
    </font>
    <font>
      <sz val="8"/>
      <name val="Tahoma"/>
      <family val="2"/>
    </font>
    <font>
      <sz val="8"/>
      <color indexed="8"/>
      <name val="Arial"/>
      <family val="2"/>
    </font>
    <font>
      <vertAlign val="superscript"/>
      <sz val="8"/>
      <color indexed="8"/>
      <name val="Arial"/>
      <family val="2"/>
    </font>
    <font>
      <sz val="8"/>
      <name val="Arial"/>
      <family val="2"/>
    </font>
    <font>
      <b/>
      <sz val="8"/>
      <name val="Arial"/>
      <family val="2"/>
    </font>
    <font>
      <vertAlign val="superscript"/>
      <sz val="8"/>
      <name val="Arial"/>
      <family val="2"/>
    </font>
    <font>
      <sz val="8"/>
      <color indexed="8"/>
      <name val="Calibri"/>
      <family val="2"/>
    </font>
    <font>
      <b/>
      <sz val="16"/>
      <color indexed="8"/>
      <name val="Arial"/>
      <family val="2"/>
    </font>
    <font>
      <sz val="12"/>
      <color indexed="8"/>
      <name val="Calibri"/>
      <family val="2"/>
    </font>
    <font>
      <b/>
      <sz val="12"/>
      <color indexed="8"/>
      <name val="Arial"/>
      <family val="2"/>
    </font>
    <font>
      <b/>
      <sz val="9"/>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Arial"/>
      <family val="2"/>
    </font>
    <font>
      <sz val="8"/>
      <name val="Calibri"/>
      <family val="2"/>
    </font>
    <font>
      <b/>
      <sz val="8"/>
      <color indexed="8"/>
      <name val="Calibri"/>
      <family val="2"/>
    </font>
    <font>
      <sz val="8"/>
      <color indexed="10"/>
      <name val="Arial"/>
      <family val="2"/>
    </font>
    <font>
      <i/>
      <sz val="8"/>
      <color indexed="8"/>
      <name val="Calibri"/>
      <family val="2"/>
    </font>
    <font>
      <b/>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b/>
      <sz val="16"/>
      <color theme="1"/>
      <name val="Arial"/>
      <family val="2"/>
    </font>
    <font>
      <sz val="12"/>
      <color theme="1"/>
      <name val="Calibri"/>
      <family val="2"/>
    </font>
    <font>
      <b/>
      <sz val="8"/>
      <color theme="1"/>
      <name val="Arial"/>
      <family val="2"/>
    </font>
    <font>
      <sz val="8"/>
      <color theme="1"/>
      <name val="Arial"/>
      <family val="2"/>
    </font>
    <font>
      <b/>
      <sz val="8"/>
      <color theme="1"/>
      <name val="Calibri"/>
      <family val="2"/>
    </font>
    <font>
      <sz val="8"/>
      <color rgb="FFFF0000"/>
      <name val="Arial"/>
      <family val="2"/>
    </font>
    <font>
      <i/>
      <sz val="8"/>
      <color theme="1"/>
      <name val="Calibri"/>
      <family val="2"/>
    </font>
    <font>
      <b/>
      <sz val="12"/>
      <color theme="1"/>
      <name val="Arial"/>
      <family val="2"/>
    </font>
    <font>
      <b/>
      <sz val="10"/>
      <color theme="1"/>
      <name val="Arial"/>
      <family val="2"/>
    </font>
    <font>
      <b/>
      <sz val="9"/>
      <color theme="1"/>
      <name val="Arial"/>
      <family val="2"/>
    </font>
    <font>
      <sz val="9"/>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rgb="FFC5D9F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border>
    <border>
      <left>
        <color indexed="63"/>
      </left>
      <right style="hair"/>
      <top>
        <color indexed="63"/>
      </top>
      <bottom>
        <color indexed="63"/>
      </bottom>
    </border>
    <border>
      <left style="hair"/>
      <right style="hair"/>
      <top/>
      <bottom/>
    </border>
    <border>
      <left style="hair"/>
      <right style="hair"/>
      <top/>
      <bottom style="hair"/>
    </border>
    <border>
      <left style="hair"/>
      <right style="hair"/>
      <top style="hair"/>
      <bottom style="hair"/>
    </border>
    <border>
      <left>
        <color indexed="63"/>
      </left>
      <right style="hair"/>
      <top>
        <color indexed="63"/>
      </top>
      <bottom style="thin"/>
    </border>
    <border>
      <left>
        <color indexed="63"/>
      </left>
      <right style="hair"/>
      <top style="thin"/>
      <bottom style="thin"/>
    </border>
    <border>
      <left>
        <color indexed="63"/>
      </left>
      <right style="hair"/>
      <top style="thin"/>
      <bottom style="hair"/>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81">
    <xf numFmtId="0" fontId="0" fillId="0" borderId="0" xfId="0" applyFont="1" applyAlignment="1">
      <alignment/>
    </xf>
    <xf numFmtId="0" fontId="53" fillId="0" borderId="0" xfId="0" applyFont="1" applyAlignment="1">
      <alignment/>
    </xf>
    <xf numFmtId="0" fontId="54" fillId="0" borderId="0" xfId="0" applyFont="1" applyAlignment="1">
      <alignment horizontal="left" vertical="center"/>
    </xf>
    <xf numFmtId="0" fontId="55" fillId="0" borderId="0" xfId="0" applyFont="1" applyAlignment="1">
      <alignment wrapText="1"/>
    </xf>
    <xf numFmtId="0" fontId="55" fillId="0" borderId="0" xfId="0" applyFont="1" applyAlignment="1">
      <alignment horizontal="left" vertical="top" wrapText="1"/>
    </xf>
    <xf numFmtId="0" fontId="56" fillId="0" borderId="10" xfId="0" applyFont="1" applyBorder="1" applyAlignment="1">
      <alignment horizontal="center" vertical="center" wrapText="1"/>
    </xf>
    <xf numFmtId="0" fontId="57" fillId="0" borderId="11" xfId="0" applyFont="1" applyFill="1" applyBorder="1" applyAlignment="1" applyProtection="1">
      <alignment horizontal="right" vertical="center" wrapText="1" indent="2"/>
      <protection/>
    </xf>
    <xf numFmtId="0" fontId="56" fillId="0" borderId="10" xfId="0" applyFont="1" applyFill="1" applyBorder="1" applyAlignment="1" applyProtection="1">
      <alignment horizontal="center" vertical="center" wrapText="1"/>
      <protection/>
    </xf>
    <xf numFmtId="3" fontId="56" fillId="0" borderId="10" xfId="0" applyNumberFormat="1" applyFont="1" applyFill="1" applyBorder="1" applyAlignment="1" applyProtection="1">
      <alignment horizontal="center" vertical="center" wrapText="1"/>
      <protection/>
    </xf>
    <xf numFmtId="164" fontId="57" fillId="0" borderId="12" xfId="50" applyNumberFormat="1" applyFont="1" applyFill="1" applyBorder="1" applyAlignment="1" applyProtection="1">
      <alignment horizontal="right" vertical="center" indent="2"/>
      <protection/>
    </xf>
    <xf numFmtId="164" fontId="57" fillId="0" borderId="13" xfId="50" applyNumberFormat="1" applyFont="1" applyFill="1" applyBorder="1" applyAlignment="1" applyProtection="1">
      <alignment horizontal="right" vertical="center" indent="2"/>
      <protection/>
    </xf>
    <xf numFmtId="3" fontId="57" fillId="0" borderId="12" xfId="0" applyNumberFormat="1" applyFont="1" applyFill="1" applyBorder="1" applyAlignment="1" applyProtection="1">
      <alignment horizontal="right" vertical="center" indent="3"/>
      <protection/>
    </xf>
    <xf numFmtId="3" fontId="57" fillId="0" borderId="13" xfId="0" applyNumberFormat="1" applyFont="1" applyFill="1" applyBorder="1" applyAlignment="1" applyProtection="1">
      <alignment horizontal="right" vertical="center" indent="3"/>
      <protection/>
    </xf>
    <xf numFmtId="1" fontId="57" fillId="0" borderId="12" xfId="0" applyNumberFormat="1" applyFont="1" applyFill="1" applyBorder="1" applyAlignment="1" applyProtection="1">
      <alignment horizontal="right" vertical="center" indent="3"/>
      <protection/>
    </xf>
    <xf numFmtId="1" fontId="57" fillId="0" borderId="13" xfId="0" applyNumberFormat="1" applyFont="1" applyFill="1" applyBorder="1" applyAlignment="1" applyProtection="1">
      <alignment horizontal="right" vertical="center" indent="3"/>
      <protection/>
    </xf>
    <xf numFmtId="164" fontId="57" fillId="0" borderId="10" xfId="50" applyNumberFormat="1" applyFont="1" applyFill="1" applyBorder="1" applyAlignment="1" applyProtection="1">
      <alignment horizontal="right" vertical="center" indent="2"/>
      <protection/>
    </xf>
    <xf numFmtId="1" fontId="57" fillId="0" borderId="10" xfId="0" applyNumberFormat="1" applyFont="1" applyFill="1" applyBorder="1" applyAlignment="1" applyProtection="1">
      <alignment horizontal="right" vertical="center" indent="3"/>
      <protection/>
    </xf>
    <xf numFmtId="3" fontId="57" fillId="0" borderId="10" xfId="0" applyNumberFormat="1" applyFont="1" applyFill="1" applyBorder="1" applyAlignment="1" applyProtection="1">
      <alignment horizontal="right" vertical="center" indent="3"/>
      <protection/>
    </xf>
    <xf numFmtId="1" fontId="57" fillId="0" borderId="10" xfId="0" applyNumberFormat="1" applyFont="1" applyBorder="1" applyAlignment="1">
      <alignment horizontal="right" vertical="center" indent="3"/>
    </xf>
    <xf numFmtId="1" fontId="57" fillId="0" borderId="12" xfId="0" applyNumberFormat="1" applyFont="1" applyBorder="1" applyAlignment="1">
      <alignment horizontal="right" vertical="center" indent="3"/>
    </xf>
    <xf numFmtId="1" fontId="57" fillId="0" borderId="13" xfId="0" applyNumberFormat="1" applyFont="1" applyBorder="1" applyAlignment="1">
      <alignment horizontal="right" vertical="center" indent="3"/>
    </xf>
    <xf numFmtId="0" fontId="53" fillId="0" borderId="14" xfId="0" applyFont="1" applyBorder="1" applyAlignment="1">
      <alignment horizontal="left" vertical="center" wrapText="1"/>
    </xf>
    <xf numFmtId="0" fontId="32" fillId="0" borderId="14" xfId="0" applyFont="1" applyBorder="1" applyAlignment="1">
      <alignment horizontal="left" vertical="center" wrapText="1"/>
    </xf>
    <xf numFmtId="0" fontId="58" fillId="0" borderId="14" xfId="0" applyFont="1" applyBorder="1" applyAlignment="1">
      <alignment horizontal="center" vertical="center"/>
    </xf>
    <xf numFmtId="1" fontId="53" fillId="0" borderId="14" xfId="0" applyNumberFormat="1" applyFont="1" applyBorder="1" applyAlignment="1">
      <alignment horizontal="right" vertical="center" indent="3"/>
    </xf>
    <xf numFmtId="9" fontId="53" fillId="0" borderId="14" xfId="50" applyFont="1" applyBorder="1" applyAlignment="1">
      <alignment horizontal="right" vertical="center" indent="3"/>
    </xf>
    <xf numFmtId="1" fontId="53" fillId="33" borderId="14" xfId="0" applyNumberFormat="1" applyFont="1" applyFill="1" applyBorder="1" applyAlignment="1" applyProtection="1">
      <alignment horizontal="right" vertical="center" indent="3"/>
      <protection/>
    </xf>
    <xf numFmtId="1" fontId="53" fillId="34" borderId="14" xfId="0" applyNumberFormat="1" applyFont="1" applyFill="1" applyBorder="1" applyAlignment="1">
      <alignment horizontal="right" vertical="center" indent="3"/>
    </xf>
    <xf numFmtId="0" fontId="57" fillId="0" borderId="14" xfId="0" applyFont="1" applyBorder="1" applyAlignment="1">
      <alignment horizontal="center" vertical="center"/>
    </xf>
    <xf numFmtId="164" fontId="59" fillId="35" borderId="14" xfId="50" applyNumberFormat="1" applyFont="1" applyFill="1" applyBorder="1" applyAlignment="1" applyProtection="1">
      <alignment horizontal="center" vertical="center"/>
      <protection/>
    </xf>
    <xf numFmtId="1" fontId="57" fillId="0" borderId="14" xfId="0" applyNumberFormat="1" applyFont="1" applyBorder="1" applyAlignment="1">
      <alignment horizontal="center" vertical="center"/>
    </xf>
    <xf numFmtId="1" fontId="57" fillId="0" borderId="14" xfId="0" applyNumberFormat="1" applyFont="1" applyFill="1" applyBorder="1" applyAlignment="1">
      <alignment horizontal="center" vertical="center"/>
    </xf>
    <xf numFmtId="164" fontId="57" fillId="35" borderId="14" xfId="50" applyNumberFormat="1" applyFont="1" applyFill="1" applyBorder="1" applyAlignment="1" applyProtection="1">
      <alignment horizontal="center" vertical="center"/>
      <protection/>
    </xf>
    <xf numFmtId="0" fontId="56" fillId="0" borderId="14" xfId="0" applyFont="1" applyBorder="1" applyAlignment="1">
      <alignment horizontal="center" vertical="center"/>
    </xf>
    <xf numFmtId="0" fontId="56" fillId="35" borderId="14" xfId="0" applyFont="1" applyFill="1" applyBorder="1" applyAlignment="1" applyProtection="1">
      <alignment horizontal="center" vertical="center" wrapText="1"/>
      <protection/>
    </xf>
    <xf numFmtId="0" fontId="56" fillId="0" borderId="14" xfId="0" applyFont="1" applyFill="1" applyBorder="1" applyAlignment="1">
      <alignment horizontal="center" vertical="center" wrapText="1"/>
    </xf>
    <xf numFmtId="9" fontId="57" fillId="33" borderId="14" xfId="50" applyFont="1" applyFill="1" applyBorder="1" applyAlignment="1" applyProtection="1">
      <alignment horizontal="center" vertical="center"/>
      <protection/>
    </xf>
    <xf numFmtId="9" fontId="57" fillId="34" borderId="14" xfId="50" applyFont="1" applyFill="1" applyBorder="1" applyAlignment="1">
      <alignment horizontal="center" vertical="center"/>
    </xf>
    <xf numFmtId="0" fontId="53" fillId="0" borderId="14" xfId="0" applyFont="1" applyBorder="1" applyAlignment="1">
      <alignment horizontal="left" vertical="center"/>
    </xf>
    <xf numFmtId="1" fontId="57" fillId="33" borderId="14" xfId="50" applyNumberFormat="1" applyFont="1" applyFill="1" applyBorder="1" applyAlignment="1" applyProtection="1">
      <alignment horizontal="center" vertical="center"/>
      <protection/>
    </xf>
    <xf numFmtId="0" fontId="57" fillId="0" borderId="14" xfId="0" applyFont="1" applyBorder="1" applyAlignment="1">
      <alignment horizontal="left" vertical="center"/>
    </xf>
    <xf numFmtId="1" fontId="57" fillId="34" borderId="14" xfId="0" applyNumberFormat="1" applyFont="1" applyFill="1" applyBorder="1" applyAlignment="1">
      <alignment horizontal="center" vertical="center"/>
    </xf>
    <xf numFmtId="1" fontId="57" fillId="33" borderId="14" xfId="0" applyNumberFormat="1" applyFont="1" applyFill="1" applyBorder="1" applyAlignment="1" applyProtection="1">
      <alignment horizontal="center" vertical="center"/>
      <protection/>
    </xf>
    <xf numFmtId="165" fontId="57" fillId="34" borderId="14" xfId="0" applyNumberFormat="1" applyFont="1" applyFill="1" applyBorder="1" applyAlignment="1">
      <alignment horizontal="center" vertical="center"/>
    </xf>
    <xf numFmtId="165" fontId="57" fillId="33" borderId="14" xfId="0" applyNumberFormat="1" applyFont="1" applyFill="1" applyBorder="1" applyAlignment="1" applyProtection="1">
      <alignment horizontal="center" vertical="center"/>
      <protection/>
    </xf>
    <xf numFmtId="0" fontId="6" fillId="0" borderId="14" xfId="0" applyFont="1" applyBorder="1" applyAlignment="1">
      <alignment horizontal="left" vertical="center" wrapText="1"/>
    </xf>
    <xf numFmtId="9" fontId="6" fillId="34" borderId="14" xfId="50" applyFont="1" applyFill="1" applyBorder="1" applyAlignment="1">
      <alignment horizontal="center" vertical="center"/>
    </xf>
    <xf numFmtId="0" fontId="58" fillId="0" borderId="14" xfId="0" applyFont="1" applyBorder="1" applyAlignment="1">
      <alignment horizontal="center" vertical="center" wrapText="1"/>
    </xf>
    <xf numFmtId="1" fontId="53" fillId="0" borderId="14" xfId="0" applyNumberFormat="1" applyFont="1" applyBorder="1" applyAlignment="1">
      <alignment horizontal="center" vertical="center" wrapText="1"/>
    </xf>
    <xf numFmtId="9" fontId="60" fillId="0" borderId="14" xfId="50" applyFont="1" applyBorder="1" applyAlignment="1">
      <alignment horizontal="center" vertical="center" wrapText="1"/>
    </xf>
    <xf numFmtId="0" fontId="53" fillId="0" borderId="14" xfId="0" applyFont="1" applyBorder="1" applyAlignment="1">
      <alignment horizontal="left" vertical="center" wrapText="1" indent="1"/>
    </xf>
    <xf numFmtId="1" fontId="57" fillId="0" borderId="14" xfId="0" applyNumberFormat="1" applyFont="1" applyBorder="1" applyAlignment="1">
      <alignment horizontal="left" vertical="center"/>
    </xf>
    <xf numFmtId="1" fontId="57" fillId="0" borderId="14" xfId="0" applyNumberFormat="1" applyFont="1" applyBorder="1" applyAlignment="1">
      <alignment horizontal="left" vertical="center" wrapText="1"/>
    </xf>
    <xf numFmtId="9" fontId="57" fillId="0" borderId="14" xfId="50" applyFont="1" applyBorder="1" applyAlignment="1">
      <alignment horizontal="center" vertical="center"/>
    </xf>
    <xf numFmtId="0" fontId="57" fillId="0" borderId="0" xfId="0" applyFont="1" applyAlignment="1">
      <alignment horizontal="left" wrapText="1"/>
    </xf>
    <xf numFmtId="0" fontId="57" fillId="0" borderId="0" xfId="0" applyFont="1" applyAlignment="1">
      <alignment horizontal="left"/>
    </xf>
    <xf numFmtId="0" fontId="61" fillId="0" borderId="0" xfId="0" applyFont="1" applyAlignment="1">
      <alignment horizontal="left" vertical="top" wrapText="1"/>
    </xf>
    <xf numFmtId="0" fontId="56" fillId="0" borderId="0" xfId="0" applyFont="1" applyBorder="1" applyAlignment="1">
      <alignment horizontal="left" vertical="top"/>
    </xf>
    <xf numFmtId="0" fontId="57" fillId="0" borderId="0" xfId="0" applyFont="1" applyBorder="1" applyAlignment="1">
      <alignment horizontal="left" wrapText="1"/>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8" fillId="0" borderId="14" xfId="0" applyFont="1" applyBorder="1" applyAlignment="1">
      <alignment horizontal="center" vertical="center"/>
    </xf>
    <xf numFmtId="0" fontId="58" fillId="0" borderId="14" xfId="0" applyFont="1" applyBorder="1" applyAlignment="1">
      <alignment horizontal="center" vertical="center" wrapText="1"/>
    </xf>
    <xf numFmtId="0" fontId="7" fillId="0" borderId="0" xfId="0" applyFont="1" applyAlignment="1">
      <alignment horizontal="left" vertical="top"/>
    </xf>
    <xf numFmtId="0" fontId="57" fillId="0" borderId="14" xfId="0" applyFont="1" applyBorder="1" applyAlignment="1">
      <alignment horizontal="left" vertical="center" wrapText="1"/>
    </xf>
    <xf numFmtId="0" fontId="56" fillId="0" borderId="14" xfId="0" applyFont="1" applyBorder="1" applyAlignment="1">
      <alignment horizontal="center" vertical="center" wrapText="1"/>
    </xf>
    <xf numFmtId="0" fontId="56" fillId="0" borderId="14" xfId="0" applyFont="1" applyBorder="1" applyAlignment="1">
      <alignment horizontal="center" vertical="center"/>
    </xf>
    <xf numFmtId="0" fontId="57" fillId="0" borderId="0" xfId="0" applyFont="1" applyBorder="1" applyAlignment="1">
      <alignment horizontal="right"/>
    </xf>
    <xf numFmtId="0" fontId="56" fillId="0" borderId="0" xfId="0" applyFont="1" applyAlignment="1">
      <alignment horizontal="left" vertical="top" wrapText="1"/>
    </xf>
    <xf numFmtId="0" fontId="56" fillId="0" borderId="0" xfId="0" applyFont="1" applyAlignment="1">
      <alignment horizontal="left" vertical="top"/>
    </xf>
    <xf numFmtId="0" fontId="56" fillId="0" borderId="18" xfId="0" applyFont="1" applyBorder="1" applyAlignment="1">
      <alignment horizontal="center" vertical="center"/>
    </xf>
    <xf numFmtId="0" fontId="56" fillId="0" borderId="19" xfId="0" applyFont="1" applyBorder="1" applyAlignment="1">
      <alignment horizontal="center" vertical="center"/>
    </xf>
    <xf numFmtId="0" fontId="56" fillId="0" borderId="0" xfId="0" applyFont="1" applyBorder="1" applyAlignment="1">
      <alignment horizontal="left" wrapText="1"/>
    </xf>
    <xf numFmtId="0" fontId="53" fillId="0" borderId="14" xfId="0" applyFont="1" applyBorder="1" applyAlignment="1">
      <alignment horizontal="left" vertical="center" wrapText="1" indent="1"/>
    </xf>
    <xf numFmtId="0" fontId="62" fillId="0" borderId="0" xfId="0" applyFont="1" applyBorder="1" applyAlignment="1">
      <alignment horizontal="left" vertical="top" wrapText="1"/>
    </xf>
    <xf numFmtId="164" fontId="57" fillId="0" borderId="14" xfId="0" applyNumberFormat="1" applyFont="1" applyBorder="1" applyAlignment="1">
      <alignment horizontal="left" vertical="center"/>
    </xf>
    <xf numFmtId="0" fontId="57" fillId="0" borderId="14" xfId="0" applyFont="1" applyBorder="1" applyAlignment="1">
      <alignment horizontal="left" vertical="center"/>
    </xf>
    <xf numFmtId="0" fontId="56" fillId="0" borderId="20" xfId="0" applyFont="1" applyBorder="1" applyAlignment="1">
      <alignment horizontal="left" vertical="top"/>
    </xf>
    <xf numFmtId="0" fontId="63" fillId="0" borderId="0" xfId="0" applyFont="1" applyAlignment="1">
      <alignment horizontal="left" vertical="top" wrapText="1"/>
    </xf>
    <xf numFmtId="0" fontId="64" fillId="0" borderId="0" xfId="0" applyFont="1" applyAlignment="1">
      <alignment horizontal="left"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X85"/>
  <sheetViews>
    <sheetView showGridLines="0" tabSelected="1" zoomScalePageLayoutView="0" workbookViewId="0" topLeftCell="A1">
      <selection activeCell="K27" sqref="K27"/>
    </sheetView>
  </sheetViews>
  <sheetFormatPr defaultColWidth="11.421875" defaultRowHeight="15"/>
  <cols>
    <col min="1" max="1" width="4.00390625" style="0" customWidth="1"/>
    <col min="2" max="9" width="11.7109375" style="0" customWidth="1"/>
  </cols>
  <sheetData>
    <row r="2" spans="2:9" ht="19.5" customHeight="1">
      <c r="B2" s="57" t="s">
        <v>40</v>
      </c>
      <c r="C2" s="57"/>
      <c r="D2" s="57"/>
      <c r="E2" s="57"/>
      <c r="F2" s="57"/>
      <c r="G2" s="57"/>
      <c r="H2" s="57"/>
      <c r="I2" s="57"/>
    </row>
    <row r="3" spans="2:9" ht="45" customHeight="1">
      <c r="B3" s="6"/>
      <c r="C3" s="7" t="s">
        <v>29</v>
      </c>
      <c r="D3" s="7" t="s">
        <v>1</v>
      </c>
      <c r="E3" s="7" t="s">
        <v>2</v>
      </c>
      <c r="F3" s="7" t="s">
        <v>21</v>
      </c>
      <c r="G3" s="8" t="s">
        <v>42</v>
      </c>
      <c r="H3" s="5" t="s">
        <v>3</v>
      </c>
      <c r="I3" s="7" t="s">
        <v>28</v>
      </c>
    </row>
    <row r="4" spans="2:9" ht="15" customHeight="1">
      <c r="B4" s="15">
        <v>0</v>
      </c>
      <c r="C4" s="16">
        <f>I4-G4</f>
        <v>0</v>
      </c>
      <c r="D4" s="17">
        <v>272.3713</v>
      </c>
      <c r="E4" s="17">
        <v>483.6537666666666</v>
      </c>
      <c r="F4" s="16">
        <v>0</v>
      </c>
      <c r="G4" s="17">
        <v>0</v>
      </c>
      <c r="H4" s="18">
        <f>(SUM(C4:F4))</f>
        <v>756.0250666666666</v>
      </c>
      <c r="I4" s="16">
        <v>0</v>
      </c>
    </row>
    <row r="5" spans="2:9" ht="15" customHeight="1">
      <c r="B5" s="9">
        <v>0.025000646099806418</v>
      </c>
      <c r="C5" s="13">
        <f aca="true" t="shared" si="0" ref="C5:C68">I5-G5</f>
        <v>28.540987594000004</v>
      </c>
      <c r="D5" s="11">
        <v>272.3713</v>
      </c>
      <c r="E5" s="11">
        <v>455.1127790726666</v>
      </c>
      <c r="F5" s="13">
        <v>17.69541230827997</v>
      </c>
      <c r="G5" s="11">
        <v>0</v>
      </c>
      <c r="H5" s="19">
        <f aca="true" t="shared" si="1" ref="H5:H68">(SUM(C5:F5))</f>
        <v>773.7204789749466</v>
      </c>
      <c r="I5" s="13">
        <v>28.540987594000004</v>
      </c>
    </row>
    <row r="6" spans="2:9" ht="15" customHeight="1">
      <c r="B6" s="9">
        <v>0.050001292199612836</v>
      </c>
      <c r="C6" s="13">
        <f t="shared" si="0"/>
        <v>57.08197518800001</v>
      </c>
      <c r="D6" s="11">
        <v>272.3713</v>
      </c>
      <c r="E6" s="11">
        <v>426.57179147866657</v>
      </c>
      <c r="F6" s="13">
        <v>35.39082461656005</v>
      </c>
      <c r="G6" s="11">
        <v>0</v>
      </c>
      <c r="H6" s="19">
        <f t="shared" si="1"/>
        <v>791.4158912832266</v>
      </c>
      <c r="I6" s="13">
        <v>57.08197518800001</v>
      </c>
    </row>
    <row r="7" spans="2:9" ht="15" customHeight="1">
      <c r="B7" s="9">
        <v>0.07500193829941924</v>
      </c>
      <c r="C7" s="13">
        <f t="shared" si="0"/>
        <v>85.622962782</v>
      </c>
      <c r="D7" s="11">
        <v>272.3713</v>
      </c>
      <c r="E7" s="11">
        <v>398.0308038846666</v>
      </c>
      <c r="F7" s="13">
        <v>53.08623692484002</v>
      </c>
      <c r="G7" s="11">
        <v>0</v>
      </c>
      <c r="H7" s="19">
        <f t="shared" si="1"/>
        <v>809.1113035915066</v>
      </c>
      <c r="I7" s="13">
        <v>85.622962782</v>
      </c>
    </row>
    <row r="8" spans="2:9" ht="15" customHeight="1">
      <c r="B8" s="9">
        <v>0.10000258439922567</v>
      </c>
      <c r="C8" s="13">
        <f t="shared" si="0"/>
        <v>114.16395037600002</v>
      </c>
      <c r="D8" s="11">
        <v>272.3713</v>
      </c>
      <c r="E8" s="11">
        <v>369.48981629066657</v>
      </c>
      <c r="F8" s="13">
        <v>70.78164923311999</v>
      </c>
      <c r="G8" s="11">
        <v>0</v>
      </c>
      <c r="H8" s="19">
        <f t="shared" si="1"/>
        <v>826.8067158997866</v>
      </c>
      <c r="I8" s="13">
        <v>114.16395037600002</v>
      </c>
    </row>
    <row r="9" spans="2:9" ht="15" customHeight="1">
      <c r="B9" s="9">
        <v>0.1250032304990321</v>
      </c>
      <c r="C9" s="13">
        <f t="shared" si="0"/>
        <v>142.70493797</v>
      </c>
      <c r="D9" s="11">
        <v>272.3713</v>
      </c>
      <c r="E9" s="11">
        <v>340.9488286966666</v>
      </c>
      <c r="F9" s="13">
        <v>88.47706154139996</v>
      </c>
      <c r="G9" s="11">
        <v>0</v>
      </c>
      <c r="H9" s="19">
        <f t="shared" si="1"/>
        <v>844.5021282080666</v>
      </c>
      <c r="I9" s="13">
        <v>142.70493797</v>
      </c>
    </row>
    <row r="10" spans="2:9" ht="15" customHeight="1">
      <c r="B10" s="9">
        <v>0.1500038765988385</v>
      </c>
      <c r="C10" s="13">
        <f t="shared" si="0"/>
        <v>171.245925564</v>
      </c>
      <c r="D10" s="11">
        <v>272.3713</v>
      </c>
      <c r="E10" s="11">
        <v>312.4078411026666</v>
      </c>
      <c r="F10" s="13">
        <v>106.17247384968005</v>
      </c>
      <c r="G10" s="11">
        <v>0</v>
      </c>
      <c r="H10" s="19">
        <f t="shared" si="1"/>
        <v>862.1975405163466</v>
      </c>
      <c r="I10" s="13">
        <v>171.245925564</v>
      </c>
    </row>
    <row r="11" spans="2:9" ht="15" customHeight="1">
      <c r="B11" s="9">
        <v>0.17500452269864494</v>
      </c>
      <c r="C11" s="13">
        <f t="shared" si="0"/>
        <v>199.78691315800003</v>
      </c>
      <c r="D11" s="11">
        <v>272.3713</v>
      </c>
      <c r="E11" s="11">
        <v>283.86685350866657</v>
      </c>
      <c r="F11" s="13">
        <v>123.86788615796002</v>
      </c>
      <c r="G11" s="11">
        <v>0</v>
      </c>
      <c r="H11" s="19">
        <f t="shared" si="1"/>
        <v>879.8929528246266</v>
      </c>
      <c r="I11" s="13">
        <v>199.78691315800003</v>
      </c>
    </row>
    <row r="12" spans="2:9" ht="15" customHeight="1">
      <c r="B12" s="9">
        <v>0.20000516879845134</v>
      </c>
      <c r="C12" s="13">
        <f t="shared" si="0"/>
        <v>228.32790075200003</v>
      </c>
      <c r="D12" s="11">
        <v>272.3713</v>
      </c>
      <c r="E12" s="11">
        <v>255.32586591466657</v>
      </c>
      <c r="F12" s="13">
        <v>141.56329846623998</v>
      </c>
      <c r="G12" s="11">
        <v>0</v>
      </c>
      <c r="H12" s="19">
        <f t="shared" si="1"/>
        <v>897.5883651329066</v>
      </c>
      <c r="I12" s="13">
        <v>228.32790075200003</v>
      </c>
    </row>
    <row r="13" spans="2:9" ht="15" customHeight="1">
      <c r="B13" s="9">
        <v>0.2250058148982578</v>
      </c>
      <c r="C13" s="13">
        <f t="shared" si="0"/>
        <v>256.86888834600006</v>
      </c>
      <c r="D13" s="11">
        <v>272.3713</v>
      </c>
      <c r="E13" s="11">
        <v>226.78487832066656</v>
      </c>
      <c r="F13" s="13">
        <v>159.25871077452007</v>
      </c>
      <c r="G13" s="11">
        <v>0</v>
      </c>
      <c r="H13" s="19">
        <f t="shared" si="1"/>
        <v>915.2837774411867</v>
      </c>
      <c r="I13" s="13">
        <v>256.86888834600006</v>
      </c>
    </row>
    <row r="14" spans="2:9" ht="15" customHeight="1">
      <c r="B14" s="9">
        <v>0.2500064609980642</v>
      </c>
      <c r="C14" s="13">
        <f t="shared" si="0"/>
        <v>285.40987594</v>
      </c>
      <c r="D14" s="11">
        <v>272.3713</v>
      </c>
      <c r="E14" s="11">
        <v>198.24389072666662</v>
      </c>
      <c r="F14" s="13">
        <v>176.95412308280004</v>
      </c>
      <c r="G14" s="11">
        <v>0</v>
      </c>
      <c r="H14" s="19">
        <f t="shared" si="1"/>
        <v>932.9791897494666</v>
      </c>
      <c r="I14" s="13">
        <v>285.40987594</v>
      </c>
    </row>
    <row r="15" spans="2:24" ht="15" customHeight="1">
      <c r="B15" s="9">
        <v>0.2750071070978706</v>
      </c>
      <c r="C15" s="13">
        <f t="shared" si="0"/>
        <v>313.950863534</v>
      </c>
      <c r="D15" s="11">
        <v>272.3713</v>
      </c>
      <c r="E15" s="11">
        <v>169.70290313266662</v>
      </c>
      <c r="F15" s="13">
        <v>194.64953539108</v>
      </c>
      <c r="G15" s="11">
        <v>0</v>
      </c>
      <c r="H15" s="19">
        <f t="shared" si="1"/>
        <v>950.6746020577467</v>
      </c>
      <c r="I15" s="13">
        <v>313.950863534</v>
      </c>
      <c r="X15" t="s">
        <v>39</v>
      </c>
    </row>
    <row r="16" spans="2:9" ht="15" customHeight="1">
      <c r="B16" s="9">
        <v>0.300007753197677</v>
      </c>
      <c r="C16" s="13">
        <f t="shared" si="0"/>
        <v>342.491851128</v>
      </c>
      <c r="D16" s="11">
        <v>272.3713</v>
      </c>
      <c r="E16" s="11">
        <v>141.16191553866662</v>
      </c>
      <c r="F16" s="13">
        <v>212.34494769935998</v>
      </c>
      <c r="G16" s="11">
        <v>0</v>
      </c>
      <c r="H16" s="19">
        <f t="shared" si="1"/>
        <v>968.3700143660266</v>
      </c>
      <c r="I16" s="13">
        <v>342.491851128</v>
      </c>
    </row>
    <row r="17" spans="2:9" ht="15" customHeight="1">
      <c r="B17" s="9">
        <v>0.32500839929748343</v>
      </c>
      <c r="C17" s="13">
        <f t="shared" si="0"/>
        <v>371.032838722</v>
      </c>
      <c r="D17" s="11">
        <v>272.3713</v>
      </c>
      <c r="E17" s="11">
        <v>112.62092794466663</v>
      </c>
      <c r="F17" s="13">
        <v>230.04036000764006</v>
      </c>
      <c r="G17" s="11">
        <v>0</v>
      </c>
      <c r="H17" s="19">
        <f t="shared" si="1"/>
        <v>986.0654266743067</v>
      </c>
      <c r="I17" s="13">
        <v>371.032838722</v>
      </c>
    </row>
    <row r="18" spans="2:9" ht="15" customHeight="1">
      <c r="B18" s="9">
        <v>0.3500090453972899</v>
      </c>
      <c r="C18" s="13">
        <f t="shared" si="0"/>
        <v>399.57382631600007</v>
      </c>
      <c r="D18" s="11">
        <v>272.3713</v>
      </c>
      <c r="E18" s="11">
        <v>84.07994035066658</v>
      </c>
      <c r="F18" s="13">
        <v>247.73577231592003</v>
      </c>
      <c r="G18" s="11">
        <v>0</v>
      </c>
      <c r="H18" s="19">
        <f t="shared" si="1"/>
        <v>1003.7608389825867</v>
      </c>
      <c r="I18" s="13">
        <v>399.57382631600007</v>
      </c>
    </row>
    <row r="19" spans="2:9" ht="15" customHeight="1">
      <c r="B19" s="9">
        <v>0.37500969149709623</v>
      </c>
      <c r="C19" s="13">
        <f t="shared" si="0"/>
        <v>428.11481391</v>
      </c>
      <c r="D19" s="11">
        <v>272.3713</v>
      </c>
      <c r="E19" s="11">
        <v>55.53895275666663</v>
      </c>
      <c r="F19" s="13">
        <v>265.4311846242</v>
      </c>
      <c r="G19" s="11">
        <v>0</v>
      </c>
      <c r="H19" s="19">
        <f t="shared" si="1"/>
        <v>1021.4562512908667</v>
      </c>
      <c r="I19" s="13">
        <v>428.11481391</v>
      </c>
    </row>
    <row r="20" spans="2:9" ht="15" customHeight="1">
      <c r="B20" s="9">
        <v>0.4000103375969027</v>
      </c>
      <c r="C20" s="13">
        <f t="shared" si="0"/>
        <v>456.65580150400007</v>
      </c>
      <c r="D20" s="11">
        <v>272.3713</v>
      </c>
      <c r="E20" s="11">
        <v>26.997965162666574</v>
      </c>
      <c r="F20" s="13">
        <v>283.1265969324801</v>
      </c>
      <c r="G20" s="11">
        <v>0</v>
      </c>
      <c r="H20" s="19">
        <f t="shared" si="1"/>
        <v>1039.1516635991466</v>
      </c>
      <c r="I20" s="13">
        <v>456.65580150400007</v>
      </c>
    </row>
    <row r="21" spans="2:9" ht="15" customHeight="1">
      <c r="B21" s="9">
        <v>0.42501098369670903</v>
      </c>
      <c r="C21" s="13">
        <f t="shared" si="0"/>
        <v>485.19678909799995</v>
      </c>
      <c r="D21" s="11">
        <v>247.08043056579572</v>
      </c>
      <c r="E21" s="11">
        <v>0</v>
      </c>
      <c r="F21" s="13">
        <v>277.34362014275996</v>
      </c>
      <c r="G21" s="11">
        <v>0</v>
      </c>
      <c r="H21" s="19">
        <f t="shared" si="1"/>
        <v>1009.6208398065556</v>
      </c>
      <c r="I21" s="13">
        <v>485.19678909799995</v>
      </c>
    </row>
    <row r="22" spans="2:9" ht="15" customHeight="1">
      <c r="B22" s="9">
        <v>0.4500116297965156</v>
      </c>
      <c r="C22" s="13">
        <f t="shared" si="0"/>
        <v>513.7377766920001</v>
      </c>
      <c r="D22" s="11">
        <v>237.22193198143074</v>
      </c>
      <c r="E22" s="11">
        <v>0</v>
      </c>
      <c r="F22" s="13">
        <v>266.4980448570399</v>
      </c>
      <c r="G22" s="11">
        <v>0</v>
      </c>
      <c r="H22" s="19">
        <f t="shared" si="1"/>
        <v>1017.4577535304708</v>
      </c>
      <c r="I22" s="13">
        <v>513.7377766920001</v>
      </c>
    </row>
    <row r="23" spans="2:9" ht="15" customHeight="1">
      <c r="B23" s="9">
        <v>0.47501227589632194</v>
      </c>
      <c r="C23" s="13">
        <f t="shared" si="0"/>
        <v>542.2787642860001</v>
      </c>
      <c r="D23" s="11">
        <v>227.3634333970658</v>
      </c>
      <c r="E23" s="11">
        <v>0</v>
      </c>
      <c r="F23" s="13">
        <v>255.65246957132</v>
      </c>
      <c r="G23" s="11">
        <v>0</v>
      </c>
      <c r="H23" s="19">
        <f t="shared" si="1"/>
        <v>1025.2946672543858</v>
      </c>
      <c r="I23" s="13">
        <v>542.2787642860001</v>
      </c>
    </row>
    <row r="24" spans="2:9" ht="15" customHeight="1">
      <c r="B24" s="9">
        <v>0.5000129219961283</v>
      </c>
      <c r="C24" s="13">
        <f t="shared" si="0"/>
        <v>570.81975188</v>
      </c>
      <c r="D24" s="11">
        <v>217.50493481270087</v>
      </c>
      <c r="E24" s="11">
        <v>0</v>
      </c>
      <c r="F24" s="13">
        <v>244.80978298050172</v>
      </c>
      <c r="G24" s="11">
        <v>0</v>
      </c>
      <c r="H24" s="19">
        <f t="shared" si="1"/>
        <v>1033.1344696732026</v>
      </c>
      <c r="I24" s="13">
        <v>570.81975188</v>
      </c>
    </row>
    <row r="25" spans="2:9" ht="15" customHeight="1">
      <c r="B25" s="9">
        <v>0.5250135680959347</v>
      </c>
      <c r="C25" s="13">
        <f t="shared" si="0"/>
        <v>599.360739474</v>
      </c>
      <c r="D25" s="11">
        <v>207.64643622833592</v>
      </c>
      <c r="E25" s="11">
        <v>0</v>
      </c>
      <c r="F25" s="13">
        <v>239.5530685961936</v>
      </c>
      <c r="G25" s="11">
        <v>0</v>
      </c>
      <c r="H25" s="19">
        <f t="shared" si="1"/>
        <v>1046.5602442985296</v>
      </c>
      <c r="I25" s="13">
        <v>599.360739474</v>
      </c>
    </row>
    <row r="26" spans="2:9" ht="15" customHeight="1">
      <c r="B26" s="9">
        <v>0.5500142141957411</v>
      </c>
      <c r="C26" s="13">
        <f t="shared" si="0"/>
        <v>627.901727068</v>
      </c>
      <c r="D26" s="11">
        <v>197.78793764397093</v>
      </c>
      <c r="E26" s="11">
        <v>0</v>
      </c>
      <c r="F26" s="13">
        <v>234.29635421188527</v>
      </c>
      <c r="G26" s="11">
        <v>0</v>
      </c>
      <c r="H26" s="19">
        <f t="shared" si="1"/>
        <v>1059.9860189238561</v>
      </c>
      <c r="I26" s="13">
        <v>627.901727068</v>
      </c>
    </row>
    <row r="27" spans="2:9" ht="15" customHeight="1">
      <c r="B27" s="9">
        <v>0.5750148602955476</v>
      </c>
      <c r="C27" s="13">
        <f t="shared" si="0"/>
        <v>656.4427146620001</v>
      </c>
      <c r="D27" s="11">
        <v>187.92943905960593</v>
      </c>
      <c r="E27" s="11">
        <v>0</v>
      </c>
      <c r="F27" s="13">
        <v>229.03963982757693</v>
      </c>
      <c r="G27" s="11">
        <v>0</v>
      </c>
      <c r="H27" s="19">
        <f t="shared" si="1"/>
        <v>1073.411793549183</v>
      </c>
      <c r="I27" s="13">
        <v>656.4427146620001</v>
      </c>
    </row>
    <row r="28" spans="2:9" ht="15" customHeight="1">
      <c r="B28" s="9">
        <v>0.600015506395354</v>
      </c>
      <c r="C28" s="13">
        <f t="shared" si="0"/>
        <v>684.983702256</v>
      </c>
      <c r="D28" s="11">
        <v>178.07094047524103</v>
      </c>
      <c r="E28" s="11">
        <v>0</v>
      </c>
      <c r="F28" s="13">
        <v>223.78292544326882</v>
      </c>
      <c r="G28" s="11">
        <v>0</v>
      </c>
      <c r="H28" s="19">
        <f t="shared" si="1"/>
        <v>1086.83756817451</v>
      </c>
      <c r="I28" s="13">
        <v>684.983702256</v>
      </c>
    </row>
    <row r="29" spans="2:9" ht="15" customHeight="1">
      <c r="B29" s="9">
        <v>0.6250161524951605</v>
      </c>
      <c r="C29" s="13">
        <f t="shared" si="0"/>
        <v>713.5246898500002</v>
      </c>
      <c r="D29" s="11">
        <v>168.21244189087605</v>
      </c>
      <c r="E29" s="11">
        <v>0</v>
      </c>
      <c r="F29" s="13">
        <v>218.52621105896048</v>
      </c>
      <c r="G29" s="11">
        <v>0</v>
      </c>
      <c r="H29" s="19">
        <f t="shared" si="1"/>
        <v>1100.2633427998367</v>
      </c>
      <c r="I29" s="13">
        <v>713.5246898500002</v>
      </c>
    </row>
    <row r="30" spans="2:9" ht="15" customHeight="1">
      <c r="B30" s="9">
        <v>0.6500167985949669</v>
      </c>
      <c r="C30" s="13">
        <f t="shared" si="0"/>
        <v>742.065677444</v>
      </c>
      <c r="D30" s="11">
        <v>158.3539433065111</v>
      </c>
      <c r="E30" s="11">
        <v>0</v>
      </c>
      <c r="F30" s="13">
        <v>213.26949667465226</v>
      </c>
      <c r="G30" s="11">
        <v>0</v>
      </c>
      <c r="H30" s="19">
        <f t="shared" si="1"/>
        <v>1113.6891174251632</v>
      </c>
      <c r="I30" s="13">
        <v>742.065677444</v>
      </c>
    </row>
    <row r="31" spans="2:9" ht="15" customHeight="1">
      <c r="B31" s="9">
        <v>0.6750174446947733</v>
      </c>
      <c r="C31" s="13">
        <f t="shared" si="0"/>
        <v>770.6066650380001</v>
      </c>
      <c r="D31" s="11">
        <v>148.49544472214615</v>
      </c>
      <c r="E31" s="11">
        <v>0</v>
      </c>
      <c r="F31" s="13">
        <v>208.01278229034403</v>
      </c>
      <c r="G31" s="11">
        <v>0</v>
      </c>
      <c r="H31" s="19">
        <f t="shared" si="1"/>
        <v>1127.1148920504902</v>
      </c>
      <c r="I31" s="13">
        <v>770.6066650380001</v>
      </c>
    </row>
    <row r="32" spans="2:9" ht="15" customHeight="1">
      <c r="B32" s="9">
        <v>0.7000180907945798</v>
      </c>
      <c r="C32" s="13">
        <f t="shared" si="0"/>
        <v>799.1476526320001</v>
      </c>
      <c r="D32" s="11">
        <v>138.6369461377812</v>
      </c>
      <c r="E32" s="11">
        <v>0</v>
      </c>
      <c r="F32" s="13">
        <v>202.7560679060357</v>
      </c>
      <c r="G32" s="11">
        <v>0</v>
      </c>
      <c r="H32" s="19">
        <f t="shared" si="1"/>
        <v>1140.540666675817</v>
      </c>
      <c r="I32" s="13">
        <v>799.1476526320001</v>
      </c>
    </row>
    <row r="33" spans="2:9" ht="15" customHeight="1">
      <c r="B33" s="9">
        <v>0.7250187368943861</v>
      </c>
      <c r="C33" s="13">
        <f t="shared" si="0"/>
        <v>827.6886402260001</v>
      </c>
      <c r="D33" s="11">
        <v>128.77844755341624</v>
      </c>
      <c r="E33" s="11">
        <v>0</v>
      </c>
      <c r="F33" s="13">
        <v>197.49935352172747</v>
      </c>
      <c r="G33" s="11">
        <v>0</v>
      </c>
      <c r="H33" s="19">
        <f t="shared" si="1"/>
        <v>1153.9664413011437</v>
      </c>
      <c r="I33" s="13">
        <v>827.6886402260001</v>
      </c>
    </row>
    <row r="34" spans="2:9" ht="15" customHeight="1">
      <c r="B34" s="9">
        <v>0.7500193829941925</v>
      </c>
      <c r="C34" s="13">
        <f t="shared" si="0"/>
        <v>856.22962782</v>
      </c>
      <c r="D34" s="11">
        <v>118.91994896905126</v>
      </c>
      <c r="E34" s="11">
        <v>0</v>
      </c>
      <c r="F34" s="13">
        <v>192.24263913741947</v>
      </c>
      <c r="G34" s="11">
        <v>0</v>
      </c>
      <c r="H34" s="19">
        <f t="shared" si="1"/>
        <v>1167.3922159264707</v>
      </c>
      <c r="I34" s="13">
        <v>856.22962782</v>
      </c>
    </row>
    <row r="35" spans="2:9" ht="15" customHeight="1">
      <c r="B35" s="9">
        <v>0.7750200290939988</v>
      </c>
      <c r="C35" s="13">
        <f t="shared" si="0"/>
        <v>884.770615414</v>
      </c>
      <c r="D35" s="11">
        <v>109.06145038468632</v>
      </c>
      <c r="E35" s="11">
        <v>0</v>
      </c>
      <c r="F35" s="13">
        <v>186.98592475311102</v>
      </c>
      <c r="G35" s="11">
        <v>0</v>
      </c>
      <c r="H35" s="19">
        <f t="shared" si="1"/>
        <v>1180.8179905517973</v>
      </c>
      <c r="I35" s="13">
        <v>884.770615414</v>
      </c>
    </row>
    <row r="36" spans="2:9" ht="15" customHeight="1">
      <c r="B36" s="9">
        <v>0.8000206751938054</v>
      </c>
      <c r="C36" s="13">
        <f t="shared" si="0"/>
        <v>913.3116030080001</v>
      </c>
      <c r="D36" s="11">
        <v>99.20295180032134</v>
      </c>
      <c r="E36" s="11">
        <v>0</v>
      </c>
      <c r="F36" s="13">
        <v>181.72458845695996</v>
      </c>
      <c r="G36" s="11">
        <v>0</v>
      </c>
      <c r="H36" s="19">
        <f t="shared" si="1"/>
        <v>1194.2391432652814</v>
      </c>
      <c r="I36" s="13">
        <v>913.3116030080001</v>
      </c>
    </row>
    <row r="37" spans="2:9" ht="15" customHeight="1">
      <c r="B37" s="9">
        <v>0.8250213212936118</v>
      </c>
      <c r="C37" s="13">
        <f t="shared" si="0"/>
        <v>941.8525906020001</v>
      </c>
      <c r="D37" s="11">
        <v>89.3444532159564</v>
      </c>
      <c r="E37" s="11">
        <v>0</v>
      </c>
      <c r="F37" s="13">
        <v>170.87901317123988</v>
      </c>
      <c r="G37" s="11">
        <v>0</v>
      </c>
      <c r="H37" s="19">
        <f t="shared" si="1"/>
        <v>1202.0760569891963</v>
      </c>
      <c r="I37" s="13">
        <v>941.8525906020001</v>
      </c>
    </row>
    <row r="38" spans="2:9" ht="15" customHeight="1">
      <c r="B38" s="9">
        <v>0.8500219673934181</v>
      </c>
      <c r="C38" s="13">
        <f t="shared" si="0"/>
        <v>970.3935781959999</v>
      </c>
      <c r="D38" s="11">
        <v>79.48595463159143</v>
      </c>
      <c r="E38" s="11">
        <v>0</v>
      </c>
      <c r="F38" s="13">
        <v>160.03343788552002</v>
      </c>
      <c r="G38" s="11">
        <v>0</v>
      </c>
      <c r="H38" s="19">
        <f t="shared" si="1"/>
        <v>1209.9129707131115</v>
      </c>
      <c r="I38" s="13">
        <v>970.3935781959999</v>
      </c>
    </row>
    <row r="39" spans="2:9" ht="15" customHeight="1">
      <c r="B39" s="9">
        <v>0.8750226134932245</v>
      </c>
      <c r="C39" s="13">
        <f t="shared" si="0"/>
        <v>998.93456579</v>
      </c>
      <c r="D39" s="11">
        <v>69.62745604722652</v>
      </c>
      <c r="E39" s="11">
        <v>0</v>
      </c>
      <c r="F39" s="13">
        <v>149.18786259980016</v>
      </c>
      <c r="G39" s="11">
        <v>0</v>
      </c>
      <c r="H39" s="19">
        <f t="shared" si="1"/>
        <v>1217.7498844370266</v>
      </c>
      <c r="I39" s="13">
        <v>998.93456579</v>
      </c>
    </row>
    <row r="40" spans="2:9" ht="15" customHeight="1">
      <c r="B40" s="9">
        <v>0.9000232595930312</v>
      </c>
      <c r="C40" s="13">
        <f t="shared" si="0"/>
        <v>1027.4755533840002</v>
      </c>
      <c r="D40" s="11">
        <v>59.7689574628615</v>
      </c>
      <c r="E40" s="11">
        <v>0</v>
      </c>
      <c r="F40" s="13">
        <v>141.53492985121852</v>
      </c>
      <c r="G40" s="11">
        <v>0</v>
      </c>
      <c r="H40" s="19">
        <f t="shared" si="1"/>
        <v>1228.7794406980802</v>
      </c>
      <c r="I40" s="13">
        <v>1027.4755533840002</v>
      </c>
    </row>
    <row r="41" spans="2:9" ht="15" customHeight="1">
      <c r="B41" s="9">
        <v>0.9250239056928375</v>
      </c>
      <c r="C41" s="13">
        <f t="shared" si="0"/>
        <v>1056.0165409780002</v>
      </c>
      <c r="D41" s="11">
        <v>49.91045887849657</v>
      </c>
      <c r="E41" s="11">
        <v>0</v>
      </c>
      <c r="F41" s="13">
        <v>140.54785314986339</v>
      </c>
      <c r="G41" s="11">
        <v>0</v>
      </c>
      <c r="H41" s="19">
        <f t="shared" si="1"/>
        <v>1246.4748530063603</v>
      </c>
      <c r="I41" s="13">
        <v>1056.0165409780002</v>
      </c>
    </row>
    <row r="42" spans="2:9" ht="15" customHeight="1">
      <c r="B42" s="9">
        <v>0.9500245517926439</v>
      </c>
      <c r="C42" s="13">
        <f t="shared" si="0"/>
        <v>1084.5575285720001</v>
      </c>
      <c r="D42" s="11">
        <v>40.051960294131554</v>
      </c>
      <c r="E42" s="11">
        <v>0</v>
      </c>
      <c r="F42" s="13">
        <v>139.56077644850848</v>
      </c>
      <c r="G42" s="11">
        <v>0</v>
      </c>
      <c r="H42" s="19">
        <f t="shared" si="1"/>
        <v>1264.1702653146401</v>
      </c>
      <c r="I42" s="13">
        <v>1084.5575285720001</v>
      </c>
    </row>
    <row r="43" spans="2:9" ht="15" customHeight="1">
      <c r="B43" s="9">
        <v>0.9750251978924503</v>
      </c>
      <c r="C43" s="13">
        <f t="shared" si="0"/>
        <v>1113.098516166</v>
      </c>
      <c r="D43" s="11">
        <v>30.193461709766652</v>
      </c>
      <c r="E43" s="11">
        <v>0</v>
      </c>
      <c r="F43" s="13">
        <v>138.57369974715334</v>
      </c>
      <c r="G43" s="11">
        <v>0</v>
      </c>
      <c r="H43" s="19">
        <f t="shared" si="1"/>
        <v>1281.86567762292</v>
      </c>
      <c r="I43" s="13">
        <v>1113.098516166</v>
      </c>
    </row>
    <row r="44" spans="2:9" ht="15" customHeight="1">
      <c r="B44" s="9">
        <v>1.0000258439922567</v>
      </c>
      <c r="C44" s="13">
        <f t="shared" si="0"/>
        <v>1141.63950376</v>
      </c>
      <c r="D44" s="11">
        <v>20.33496312540175</v>
      </c>
      <c r="E44" s="11">
        <v>0</v>
      </c>
      <c r="F44" s="13">
        <v>137.5866230457982</v>
      </c>
      <c r="G44" s="11">
        <v>0</v>
      </c>
      <c r="H44" s="19">
        <f t="shared" si="1"/>
        <v>1299.5610899312</v>
      </c>
      <c r="I44" s="13">
        <v>1141.63950376</v>
      </c>
    </row>
    <row r="45" spans="2:9" ht="15" customHeight="1">
      <c r="B45" s="9">
        <v>1.0250264900920631</v>
      </c>
      <c r="C45" s="13">
        <f t="shared" si="0"/>
        <v>1170.1804913540002</v>
      </c>
      <c r="D45" s="11">
        <v>0</v>
      </c>
      <c r="E45" s="11">
        <v>0</v>
      </c>
      <c r="F45" s="13">
        <v>147.07601088547995</v>
      </c>
      <c r="G45" s="11">
        <v>0</v>
      </c>
      <c r="H45" s="19">
        <f t="shared" si="1"/>
        <v>1317.2565022394801</v>
      </c>
      <c r="I45" s="13">
        <v>1170.1804913540002</v>
      </c>
    </row>
    <row r="46" spans="2:9" ht="15" customHeight="1">
      <c r="B46" s="9">
        <v>1.0500271361918694</v>
      </c>
      <c r="C46" s="13">
        <f t="shared" si="0"/>
        <v>1198.721478948</v>
      </c>
      <c r="D46" s="11">
        <v>0</v>
      </c>
      <c r="E46" s="11">
        <v>0</v>
      </c>
      <c r="F46" s="13">
        <v>136.23043559976009</v>
      </c>
      <c r="G46" s="11">
        <v>0</v>
      </c>
      <c r="H46" s="19">
        <f t="shared" si="1"/>
        <v>1334.95191454776</v>
      </c>
      <c r="I46" s="13">
        <v>1198.721478948</v>
      </c>
    </row>
    <row r="47" spans="2:9" ht="15" customHeight="1">
      <c r="B47" s="9">
        <v>1.075027782291676</v>
      </c>
      <c r="C47" s="13">
        <f t="shared" si="0"/>
        <v>1227.262466542</v>
      </c>
      <c r="D47" s="11">
        <v>0</v>
      </c>
      <c r="E47" s="11">
        <v>0</v>
      </c>
      <c r="F47" s="13">
        <v>125.38486031404</v>
      </c>
      <c r="G47" s="11">
        <v>0</v>
      </c>
      <c r="H47" s="19">
        <f t="shared" si="1"/>
        <v>1352.64732685604</v>
      </c>
      <c r="I47" s="13">
        <v>1227.262466542</v>
      </c>
    </row>
    <row r="48" spans="2:9" ht="15" customHeight="1">
      <c r="B48" s="9">
        <v>1.1000284283914823</v>
      </c>
      <c r="C48" s="13">
        <f t="shared" si="0"/>
        <v>1255.803454136</v>
      </c>
      <c r="D48" s="11">
        <v>0</v>
      </c>
      <c r="E48" s="11">
        <v>0</v>
      </c>
      <c r="F48" s="13">
        <v>114.53928502831991</v>
      </c>
      <c r="G48" s="11">
        <v>0</v>
      </c>
      <c r="H48" s="19">
        <f t="shared" si="1"/>
        <v>1370.34273916432</v>
      </c>
      <c r="I48" s="13">
        <v>1255.803454136</v>
      </c>
    </row>
    <row r="49" spans="2:9" ht="15" customHeight="1">
      <c r="B49" s="9">
        <v>1.125029074491289</v>
      </c>
      <c r="C49" s="13">
        <f t="shared" si="0"/>
        <v>1284.3444417300002</v>
      </c>
      <c r="D49" s="11">
        <v>0</v>
      </c>
      <c r="E49" s="11">
        <v>0</v>
      </c>
      <c r="F49" s="13">
        <v>103.69370974259982</v>
      </c>
      <c r="G49" s="11">
        <v>0</v>
      </c>
      <c r="H49" s="19">
        <f t="shared" si="1"/>
        <v>1388.0381514726</v>
      </c>
      <c r="I49" s="13">
        <v>1284.3444417300002</v>
      </c>
    </row>
    <row r="50" spans="2:9" ht="15" customHeight="1">
      <c r="B50" s="9">
        <v>1.1500297205910952</v>
      </c>
      <c r="C50" s="13">
        <f t="shared" si="0"/>
        <v>1312.8854293240001</v>
      </c>
      <c r="D50" s="11">
        <v>0</v>
      </c>
      <c r="E50" s="11">
        <v>0</v>
      </c>
      <c r="F50" s="13">
        <v>92.84813445687996</v>
      </c>
      <c r="G50" s="11">
        <v>0</v>
      </c>
      <c r="H50" s="19">
        <f t="shared" si="1"/>
        <v>1405.73356378088</v>
      </c>
      <c r="I50" s="13">
        <v>1312.8854293240001</v>
      </c>
    </row>
    <row r="51" spans="2:9" ht="15" customHeight="1">
      <c r="B51" s="9">
        <v>1.1750303666909017</v>
      </c>
      <c r="C51" s="13">
        <f t="shared" si="0"/>
        <v>1332.9549387198283</v>
      </c>
      <c r="D51" s="11">
        <v>0</v>
      </c>
      <c r="E51" s="11">
        <v>0</v>
      </c>
      <c r="F51" s="13">
        <v>82.0025591711601</v>
      </c>
      <c r="G51" s="11">
        <v>8.471478198171809</v>
      </c>
      <c r="H51" s="19">
        <f t="shared" si="1"/>
        <v>1414.9574978909884</v>
      </c>
      <c r="I51" s="13">
        <v>1341.426416918</v>
      </c>
    </row>
    <row r="52" spans="2:20" ht="15" customHeight="1">
      <c r="B52" s="9">
        <v>1.200031012790708</v>
      </c>
      <c r="C52" s="13">
        <f t="shared" si="0"/>
        <v>1355.0368700401082</v>
      </c>
      <c r="D52" s="11">
        <v>0</v>
      </c>
      <c r="E52" s="11">
        <v>0</v>
      </c>
      <c r="F52" s="13">
        <v>71.15698388544001</v>
      </c>
      <c r="G52" s="11">
        <v>14.930534471891747</v>
      </c>
      <c r="H52" s="19">
        <f t="shared" si="1"/>
        <v>1426.1938539255482</v>
      </c>
      <c r="I52" s="13">
        <v>1369.967404512</v>
      </c>
      <c r="J52" s="3"/>
      <c r="K52" s="3"/>
      <c r="L52" s="3"/>
      <c r="M52" s="3"/>
      <c r="N52" s="3"/>
      <c r="O52" s="3"/>
      <c r="P52" s="3"/>
      <c r="Q52" s="3"/>
      <c r="R52" s="3"/>
      <c r="S52" s="3"/>
      <c r="T52" s="3"/>
    </row>
    <row r="53" spans="2:20" ht="15" customHeight="1">
      <c r="B53" s="9">
        <v>1.2250316588905146</v>
      </c>
      <c r="C53" s="13">
        <f t="shared" si="0"/>
        <v>1377.1188013603885</v>
      </c>
      <c r="D53" s="11">
        <v>0</v>
      </c>
      <c r="E53" s="11">
        <v>0</v>
      </c>
      <c r="F53" s="13">
        <v>60.311408599719925</v>
      </c>
      <c r="G53" s="11">
        <v>21.38959074561174</v>
      </c>
      <c r="H53" s="19">
        <f t="shared" si="1"/>
        <v>1437.4302099601084</v>
      </c>
      <c r="I53" s="13">
        <v>1398.5083921060002</v>
      </c>
      <c r="J53" s="56"/>
      <c r="K53" s="56"/>
      <c r="L53" s="56"/>
      <c r="M53" s="56"/>
      <c r="N53" s="56"/>
      <c r="O53" s="56"/>
      <c r="P53" s="56"/>
      <c r="Q53" s="56"/>
      <c r="R53" s="56"/>
      <c r="S53" s="56"/>
      <c r="T53" s="56"/>
    </row>
    <row r="54" spans="2:20" ht="15" customHeight="1">
      <c r="B54" s="9">
        <v>1.250032304990321</v>
      </c>
      <c r="C54" s="13">
        <f t="shared" si="0"/>
        <v>1399.2007326806688</v>
      </c>
      <c r="D54" s="11">
        <v>0</v>
      </c>
      <c r="E54" s="11">
        <v>0</v>
      </c>
      <c r="F54" s="13">
        <v>49.46583331399984</v>
      </c>
      <c r="G54" s="11">
        <v>27.84864701933168</v>
      </c>
      <c r="H54" s="19">
        <f t="shared" si="1"/>
        <v>1448.6665659946686</v>
      </c>
      <c r="I54" s="13">
        <v>1427.0493797000004</v>
      </c>
      <c r="J54" s="56"/>
      <c r="K54" s="56"/>
      <c r="L54" s="56"/>
      <c r="M54" s="56"/>
      <c r="N54" s="56"/>
      <c r="O54" s="56"/>
      <c r="P54" s="56"/>
      <c r="Q54" s="56"/>
      <c r="R54" s="56"/>
      <c r="S54" s="56"/>
      <c r="T54" s="4"/>
    </row>
    <row r="55" spans="2:20" ht="15" customHeight="1">
      <c r="B55" s="9">
        <v>1.2750329510901273</v>
      </c>
      <c r="C55" s="13">
        <f t="shared" si="0"/>
        <v>1421.2826640009484</v>
      </c>
      <c r="D55" s="11">
        <v>0</v>
      </c>
      <c r="E55" s="11">
        <v>0</v>
      </c>
      <c r="F55" s="13">
        <v>38.62025802827998</v>
      </c>
      <c r="G55" s="11">
        <v>34.30770329305166</v>
      </c>
      <c r="H55" s="19">
        <f t="shared" si="1"/>
        <v>1459.9029220292284</v>
      </c>
      <c r="I55" s="13">
        <v>1455.590367294</v>
      </c>
      <c r="J55" s="56"/>
      <c r="K55" s="56"/>
      <c r="L55" s="56"/>
      <c r="M55" s="56"/>
      <c r="N55" s="56"/>
      <c r="O55" s="56"/>
      <c r="P55" s="56"/>
      <c r="Q55" s="56"/>
      <c r="R55" s="56"/>
      <c r="S55" s="56"/>
      <c r="T55" s="4"/>
    </row>
    <row r="56" spans="2:20" ht="15" customHeight="1">
      <c r="B56" s="9">
        <v>1.3000335971899337</v>
      </c>
      <c r="C56" s="13">
        <f t="shared" si="0"/>
        <v>1443.3645953212285</v>
      </c>
      <c r="D56" s="11">
        <v>0</v>
      </c>
      <c r="E56" s="11">
        <v>0</v>
      </c>
      <c r="F56" s="13">
        <v>27.774682742560117</v>
      </c>
      <c r="G56" s="11">
        <v>40.7667595667716</v>
      </c>
      <c r="H56" s="19">
        <f t="shared" si="1"/>
        <v>1471.1392780637887</v>
      </c>
      <c r="I56" s="13">
        <v>1484.131354888</v>
      </c>
      <c r="J56" s="56"/>
      <c r="K56" s="56"/>
      <c r="L56" s="56"/>
      <c r="M56" s="56"/>
      <c r="N56" s="56"/>
      <c r="O56" s="56"/>
      <c r="P56" s="56"/>
      <c r="Q56" s="56"/>
      <c r="R56" s="56"/>
      <c r="S56" s="56"/>
      <c r="T56" s="4"/>
    </row>
    <row r="57" spans="2:9" ht="15" customHeight="1">
      <c r="B57" s="9">
        <v>1.32503424328974</v>
      </c>
      <c r="C57" s="13">
        <f t="shared" si="0"/>
        <v>1465.4465266415084</v>
      </c>
      <c r="D57" s="11">
        <v>0</v>
      </c>
      <c r="E57" s="11">
        <v>0</v>
      </c>
      <c r="F57" s="13">
        <v>16.92910745684003</v>
      </c>
      <c r="G57" s="11">
        <v>47.22581584049153</v>
      </c>
      <c r="H57" s="19">
        <f t="shared" si="1"/>
        <v>1482.3756340983484</v>
      </c>
      <c r="I57" s="13">
        <v>1512.672342482</v>
      </c>
    </row>
    <row r="58" spans="2:9" ht="15" customHeight="1">
      <c r="B58" s="9">
        <v>1.3500348893895466</v>
      </c>
      <c r="C58" s="13">
        <f t="shared" si="0"/>
        <v>1487.5284579617885</v>
      </c>
      <c r="D58" s="11">
        <v>0</v>
      </c>
      <c r="E58" s="11">
        <v>0</v>
      </c>
      <c r="F58" s="13">
        <v>0</v>
      </c>
      <c r="G58" s="11">
        <v>53.68487211421156</v>
      </c>
      <c r="H58" s="19">
        <f t="shared" si="1"/>
        <v>1487.5284579617885</v>
      </c>
      <c r="I58" s="13">
        <v>1541.2133300760001</v>
      </c>
    </row>
    <row r="59" spans="2:9" ht="15" customHeight="1">
      <c r="B59" s="9">
        <v>1.3750355354893529</v>
      </c>
      <c r="C59" s="13">
        <f t="shared" si="0"/>
        <v>1509.6103892820686</v>
      </c>
      <c r="D59" s="11">
        <v>0</v>
      </c>
      <c r="E59" s="11">
        <v>0</v>
      </c>
      <c r="F59" s="13">
        <v>0</v>
      </c>
      <c r="G59" s="11">
        <v>60.143928387931496</v>
      </c>
      <c r="H59" s="19">
        <f t="shared" si="1"/>
        <v>1509.6103892820686</v>
      </c>
      <c r="I59" s="13">
        <v>1569.75431767</v>
      </c>
    </row>
    <row r="60" spans="2:9" ht="15" customHeight="1">
      <c r="B60" s="9">
        <v>1.4000361815891595</v>
      </c>
      <c r="C60" s="13">
        <f t="shared" si="0"/>
        <v>1531.6923206023487</v>
      </c>
      <c r="D60" s="11">
        <v>0</v>
      </c>
      <c r="E60" s="11">
        <v>0</v>
      </c>
      <c r="F60" s="13">
        <v>0</v>
      </c>
      <c r="G60" s="11">
        <v>66.6029846616515</v>
      </c>
      <c r="H60" s="19">
        <f t="shared" si="1"/>
        <v>1531.6923206023487</v>
      </c>
      <c r="I60" s="13">
        <v>1598.2953052640003</v>
      </c>
    </row>
    <row r="61" spans="2:9" ht="15" customHeight="1">
      <c r="B61" s="9">
        <v>1.4250368276889658</v>
      </c>
      <c r="C61" s="13">
        <f t="shared" si="0"/>
        <v>1553.7742519226288</v>
      </c>
      <c r="D61" s="11">
        <v>0</v>
      </c>
      <c r="E61" s="11">
        <v>0</v>
      </c>
      <c r="F61" s="13">
        <v>0</v>
      </c>
      <c r="G61" s="11">
        <v>73.06204093537141</v>
      </c>
      <c r="H61" s="19">
        <f t="shared" si="1"/>
        <v>1553.7742519226288</v>
      </c>
      <c r="I61" s="13">
        <v>1626.8362928580002</v>
      </c>
    </row>
    <row r="62" spans="2:9" ht="15" customHeight="1">
      <c r="B62" s="9">
        <v>1.4500374737887722</v>
      </c>
      <c r="C62" s="13">
        <f t="shared" si="0"/>
        <v>1575.8561832429086</v>
      </c>
      <c r="D62" s="11">
        <v>0</v>
      </c>
      <c r="E62" s="11">
        <v>0</v>
      </c>
      <c r="F62" s="13">
        <v>0</v>
      </c>
      <c r="G62" s="11">
        <v>79.52109720909142</v>
      </c>
      <c r="H62" s="19">
        <f t="shared" si="1"/>
        <v>1575.8561832429086</v>
      </c>
      <c r="I62" s="13">
        <v>1655.3772804520002</v>
      </c>
    </row>
    <row r="63" spans="2:9" ht="15" customHeight="1">
      <c r="B63" s="9">
        <v>1.475038119888579</v>
      </c>
      <c r="C63" s="13">
        <f t="shared" si="0"/>
        <v>1597.938114563189</v>
      </c>
      <c r="D63" s="11">
        <v>0</v>
      </c>
      <c r="E63" s="11">
        <v>0</v>
      </c>
      <c r="F63" s="13">
        <v>0</v>
      </c>
      <c r="G63" s="11">
        <v>85.9801534828114</v>
      </c>
      <c r="H63" s="19">
        <f t="shared" si="1"/>
        <v>1597.938114563189</v>
      </c>
      <c r="I63" s="13">
        <v>1683.9182680460003</v>
      </c>
    </row>
    <row r="64" spans="2:9" ht="15" customHeight="1">
      <c r="B64" s="9">
        <v>1.500038765988385</v>
      </c>
      <c r="C64" s="13">
        <f t="shared" si="0"/>
        <v>1620.0200458834688</v>
      </c>
      <c r="D64" s="11">
        <v>0</v>
      </c>
      <c r="E64" s="11">
        <v>0</v>
      </c>
      <c r="F64" s="13">
        <v>0</v>
      </c>
      <c r="G64" s="11">
        <v>92.43920975653134</v>
      </c>
      <c r="H64" s="19">
        <f t="shared" si="1"/>
        <v>1620.0200458834688</v>
      </c>
      <c r="I64" s="13">
        <v>1712.45925564</v>
      </c>
    </row>
    <row r="65" spans="2:9" ht="15" customHeight="1">
      <c r="B65" s="9">
        <v>1.5250394120881914</v>
      </c>
      <c r="C65" s="13">
        <f t="shared" si="0"/>
        <v>1642.1019772037487</v>
      </c>
      <c r="D65" s="11">
        <v>0</v>
      </c>
      <c r="E65" s="11">
        <v>0</v>
      </c>
      <c r="F65" s="13">
        <v>0</v>
      </c>
      <c r="G65" s="11">
        <v>98.89826603025128</v>
      </c>
      <c r="H65" s="19">
        <f t="shared" si="1"/>
        <v>1642.1019772037487</v>
      </c>
      <c r="I65" s="13">
        <v>1741.000243234</v>
      </c>
    </row>
    <row r="66" spans="2:9" ht="15" customHeight="1">
      <c r="B66" s="9">
        <v>1.5500400581879976</v>
      </c>
      <c r="C66" s="13">
        <f t="shared" si="0"/>
        <v>1664.1839085240288</v>
      </c>
      <c r="D66" s="11">
        <v>0</v>
      </c>
      <c r="E66" s="11">
        <v>0</v>
      </c>
      <c r="F66" s="13">
        <v>0</v>
      </c>
      <c r="G66" s="11">
        <v>105.35732230397126</v>
      </c>
      <c r="H66" s="19">
        <f t="shared" si="1"/>
        <v>1664.1839085240288</v>
      </c>
      <c r="I66" s="13">
        <v>1769.541230828</v>
      </c>
    </row>
    <row r="67" spans="2:9" ht="15" customHeight="1">
      <c r="B67" s="9">
        <v>1.5750407042878043</v>
      </c>
      <c r="C67" s="13">
        <f t="shared" si="0"/>
        <v>1686.2658398443089</v>
      </c>
      <c r="D67" s="11">
        <v>0</v>
      </c>
      <c r="E67" s="11">
        <v>0</v>
      </c>
      <c r="F67" s="13">
        <v>0</v>
      </c>
      <c r="G67" s="11">
        <v>111.8163785776912</v>
      </c>
      <c r="H67" s="19">
        <f t="shared" si="1"/>
        <v>1686.2658398443089</v>
      </c>
      <c r="I67" s="13">
        <v>1798.082218422</v>
      </c>
    </row>
    <row r="68" spans="2:9" ht="15" customHeight="1">
      <c r="B68" s="9">
        <v>1.6000413503876108</v>
      </c>
      <c r="C68" s="13">
        <f t="shared" si="0"/>
        <v>1708.3477711645892</v>
      </c>
      <c r="D68" s="11">
        <v>0</v>
      </c>
      <c r="E68" s="11">
        <v>0</v>
      </c>
      <c r="F68" s="13">
        <v>0</v>
      </c>
      <c r="G68" s="11">
        <v>118.27543485141118</v>
      </c>
      <c r="H68" s="19">
        <f t="shared" si="1"/>
        <v>1708.3477711645892</v>
      </c>
      <c r="I68" s="13">
        <v>1826.6232060160003</v>
      </c>
    </row>
    <row r="69" spans="2:9" ht="15" customHeight="1">
      <c r="B69" s="9">
        <v>1.6250419964874172</v>
      </c>
      <c r="C69" s="13">
        <f aca="true" t="shared" si="2" ref="C69:C84">I69-G69</f>
        <v>1730.429702484869</v>
      </c>
      <c r="D69" s="11">
        <v>0</v>
      </c>
      <c r="E69" s="11">
        <v>0</v>
      </c>
      <c r="F69" s="13">
        <v>0</v>
      </c>
      <c r="G69" s="11">
        <v>124.73449112513119</v>
      </c>
      <c r="H69" s="19">
        <f aca="true" t="shared" si="3" ref="H69:H84">(SUM(C69:F69))</f>
        <v>1730.429702484869</v>
      </c>
      <c r="I69" s="13">
        <v>1855.1641936100002</v>
      </c>
    </row>
    <row r="70" spans="2:9" ht="15" customHeight="1">
      <c r="B70" s="9">
        <v>1.6500426425872237</v>
      </c>
      <c r="C70" s="13">
        <f t="shared" si="2"/>
        <v>1753.2731541189423</v>
      </c>
      <c r="D70" s="11">
        <v>0</v>
      </c>
      <c r="E70" s="11">
        <v>0</v>
      </c>
      <c r="F70" s="13">
        <v>0</v>
      </c>
      <c r="G70" s="11">
        <v>130.4320270850578</v>
      </c>
      <c r="H70" s="19">
        <f t="shared" si="3"/>
        <v>1753.2731541189423</v>
      </c>
      <c r="I70" s="13">
        <v>1883.7051812040002</v>
      </c>
    </row>
    <row r="71" spans="2:9" ht="15" customHeight="1">
      <c r="B71" s="9">
        <v>1.6750432886870301</v>
      </c>
      <c r="C71" s="13">
        <f t="shared" si="2"/>
        <v>1778.123252413674</v>
      </c>
      <c r="D71" s="11">
        <v>0</v>
      </c>
      <c r="E71" s="11">
        <v>0</v>
      </c>
      <c r="F71" s="13">
        <v>0</v>
      </c>
      <c r="G71" s="11">
        <v>134.12291638432637</v>
      </c>
      <c r="H71" s="19">
        <f t="shared" si="3"/>
        <v>1778.123252413674</v>
      </c>
      <c r="I71" s="13">
        <v>1912.2461687980003</v>
      </c>
    </row>
    <row r="72" spans="2:9" ht="15" customHeight="1">
      <c r="B72" s="9">
        <v>1.7000439347868361</v>
      </c>
      <c r="C72" s="13">
        <f t="shared" si="2"/>
        <v>1802.973350708405</v>
      </c>
      <c r="D72" s="11">
        <v>0</v>
      </c>
      <c r="E72" s="11">
        <v>0</v>
      </c>
      <c r="F72" s="13">
        <v>0</v>
      </c>
      <c r="G72" s="11">
        <v>137.81380568359484</v>
      </c>
      <c r="H72" s="19">
        <f t="shared" si="3"/>
        <v>1802.973350708405</v>
      </c>
      <c r="I72" s="13">
        <v>1940.7871563919998</v>
      </c>
    </row>
    <row r="73" spans="2:9" ht="15" customHeight="1">
      <c r="B73" s="9">
        <v>1.7250445808866428</v>
      </c>
      <c r="C73" s="13">
        <f t="shared" si="2"/>
        <v>1827.8234490031368</v>
      </c>
      <c r="D73" s="11">
        <v>0</v>
      </c>
      <c r="E73" s="11">
        <v>0</v>
      </c>
      <c r="F73" s="13">
        <v>0</v>
      </c>
      <c r="G73" s="11">
        <v>141.50469498286347</v>
      </c>
      <c r="H73" s="19">
        <f t="shared" si="3"/>
        <v>1827.8234490031368</v>
      </c>
      <c r="I73" s="13">
        <v>1969.3281439860002</v>
      </c>
    </row>
    <row r="74" spans="2:9" ht="15" customHeight="1">
      <c r="B74" s="9">
        <v>1.750045226986449</v>
      </c>
      <c r="C74" s="13">
        <f t="shared" si="2"/>
        <v>1852.673547297868</v>
      </c>
      <c r="D74" s="11">
        <v>0</v>
      </c>
      <c r="E74" s="11">
        <v>0</v>
      </c>
      <c r="F74" s="13">
        <v>0</v>
      </c>
      <c r="G74" s="11">
        <v>145.195584282132</v>
      </c>
      <c r="H74" s="19">
        <f t="shared" si="3"/>
        <v>1852.673547297868</v>
      </c>
      <c r="I74" s="13">
        <v>1997.86913158</v>
      </c>
    </row>
    <row r="75" spans="2:9" ht="15" customHeight="1">
      <c r="B75" s="9">
        <v>1.7750458730862557</v>
      </c>
      <c r="C75" s="13">
        <f t="shared" si="2"/>
        <v>1877.5236455925995</v>
      </c>
      <c r="D75" s="11">
        <v>0</v>
      </c>
      <c r="E75" s="11">
        <v>0</v>
      </c>
      <c r="F75" s="13">
        <v>0</v>
      </c>
      <c r="G75" s="11">
        <v>148.88647358140057</v>
      </c>
      <c r="H75" s="19">
        <f t="shared" si="3"/>
        <v>1877.5236455925995</v>
      </c>
      <c r="I75" s="13">
        <v>2026.410119174</v>
      </c>
    </row>
    <row r="76" spans="2:9" ht="15" customHeight="1">
      <c r="B76" s="9">
        <v>1.8000465191860624</v>
      </c>
      <c r="C76" s="13">
        <f t="shared" si="2"/>
        <v>1902.3737438873313</v>
      </c>
      <c r="D76" s="11">
        <v>0</v>
      </c>
      <c r="E76" s="11">
        <v>0</v>
      </c>
      <c r="F76" s="13">
        <v>0</v>
      </c>
      <c r="G76" s="11">
        <v>152.5773628806691</v>
      </c>
      <c r="H76" s="19">
        <f t="shared" si="3"/>
        <v>1902.3737438873313</v>
      </c>
      <c r="I76" s="13">
        <v>2054.9511067680005</v>
      </c>
    </row>
    <row r="77" spans="2:9" ht="15" customHeight="1">
      <c r="B77" s="9">
        <v>1.8250471652858684</v>
      </c>
      <c r="C77" s="13">
        <f t="shared" si="2"/>
        <v>1927.2238421820623</v>
      </c>
      <c r="D77" s="11">
        <v>0</v>
      </c>
      <c r="E77" s="11">
        <v>0</v>
      </c>
      <c r="F77" s="13">
        <v>0</v>
      </c>
      <c r="G77" s="11">
        <v>156.26825217993763</v>
      </c>
      <c r="H77" s="19">
        <f t="shared" si="3"/>
        <v>1927.2238421820623</v>
      </c>
      <c r="I77" s="13">
        <v>2083.492094362</v>
      </c>
    </row>
    <row r="78" spans="2:9" ht="15" customHeight="1">
      <c r="B78" s="9">
        <v>1.850047811385675</v>
      </c>
      <c r="C78" s="13">
        <f t="shared" si="2"/>
        <v>1952.0739404767942</v>
      </c>
      <c r="D78" s="11">
        <v>0</v>
      </c>
      <c r="E78" s="11">
        <v>0</v>
      </c>
      <c r="F78" s="13">
        <v>0</v>
      </c>
      <c r="G78" s="11">
        <v>159.95914147920618</v>
      </c>
      <c r="H78" s="19">
        <f t="shared" si="3"/>
        <v>1952.0739404767942</v>
      </c>
      <c r="I78" s="13">
        <v>2112.0330819560004</v>
      </c>
    </row>
    <row r="79" spans="2:9" ht="15" customHeight="1">
      <c r="B79" s="9">
        <v>1.875048457485481</v>
      </c>
      <c r="C79" s="13">
        <f t="shared" si="2"/>
        <v>1976.9240387715251</v>
      </c>
      <c r="D79" s="11">
        <v>0</v>
      </c>
      <c r="E79" s="11">
        <v>0</v>
      </c>
      <c r="F79" s="13">
        <v>0</v>
      </c>
      <c r="G79" s="11">
        <v>163.6500307784747</v>
      </c>
      <c r="H79" s="19">
        <f t="shared" si="3"/>
        <v>1976.9240387715251</v>
      </c>
      <c r="I79" s="13">
        <v>2140.57406955</v>
      </c>
    </row>
    <row r="80" spans="2:9" ht="15" customHeight="1">
      <c r="B80" s="9">
        <v>1.9000491035852878</v>
      </c>
      <c r="C80" s="13">
        <f t="shared" si="2"/>
        <v>2001.774137066257</v>
      </c>
      <c r="D80" s="11">
        <v>0</v>
      </c>
      <c r="E80" s="11">
        <v>0</v>
      </c>
      <c r="F80" s="13">
        <v>0</v>
      </c>
      <c r="G80" s="11">
        <v>167.3409200777433</v>
      </c>
      <c r="H80" s="19">
        <f t="shared" si="3"/>
        <v>2001.774137066257</v>
      </c>
      <c r="I80" s="13">
        <v>2169.1150571440003</v>
      </c>
    </row>
    <row r="81" spans="2:9" ht="15" customHeight="1">
      <c r="B81" s="9">
        <v>1.9250497496850942</v>
      </c>
      <c r="C81" s="13">
        <f t="shared" si="2"/>
        <v>2026.6242353609882</v>
      </c>
      <c r="D81" s="11">
        <v>0</v>
      </c>
      <c r="E81" s="11">
        <v>0</v>
      </c>
      <c r="F81" s="13">
        <v>0</v>
      </c>
      <c r="G81" s="11">
        <v>171.03180937701194</v>
      </c>
      <c r="H81" s="19">
        <f t="shared" si="3"/>
        <v>2026.6242353609882</v>
      </c>
      <c r="I81" s="13">
        <v>2197.656044738</v>
      </c>
    </row>
    <row r="82" spans="2:9" ht="15" customHeight="1">
      <c r="B82" s="9">
        <v>1.9500503957849007</v>
      </c>
      <c r="C82" s="13">
        <f t="shared" si="2"/>
        <v>2051.47433365572</v>
      </c>
      <c r="D82" s="11">
        <v>0</v>
      </c>
      <c r="E82" s="11">
        <v>0</v>
      </c>
      <c r="F82" s="13">
        <v>0</v>
      </c>
      <c r="G82" s="11">
        <v>174.72269867628046</v>
      </c>
      <c r="H82" s="19">
        <f t="shared" si="3"/>
        <v>2051.47433365572</v>
      </c>
      <c r="I82" s="13">
        <v>2226.197032332</v>
      </c>
    </row>
    <row r="83" spans="2:9" ht="15" customHeight="1">
      <c r="B83" s="9">
        <v>1.9750510418847074</v>
      </c>
      <c r="C83" s="13">
        <f t="shared" si="2"/>
        <v>2076.3244319504515</v>
      </c>
      <c r="D83" s="11">
        <v>0</v>
      </c>
      <c r="E83" s="11">
        <v>0</v>
      </c>
      <c r="F83" s="13">
        <v>0</v>
      </c>
      <c r="G83" s="11">
        <v>178.413587975549</v>
      </c>
      <c r="H83" s="19">
        <f t="shared" si="3"/>
        <v>2076.3244319504515</v>
      </c>
      <c r="I83" s="13">
        <v>2254.7380199260006</v>
      </c>
    </row>
    <row r="84" spans="2:9" ht="15" customHeight="1">
      <c r="B84" s="10">
        <v>2.0000516879845134</v>
      </c>
      <c r="C84" s="14">
        <f t="shared" si="2"/>
        <v>2101.1745302451827</v>
      </c>
      <c r="D84" s="12">
        <v>0</v>
      </c>
      <c r="E84" s="12">
        <v>0</v>
      </c>
      <c r="F84" s="14">
        <v>0</v>
      </c>
      <c r="G84" s="12">
        <v>182.10447727481753</v>
      </c>
      <c r="H84" s="20">
        <f t="shared" si="3"/>
        <v>2101.1745302451827</v>
      </c>
      <c r="I84" s="14">
        <v>2283.27900752</v>
      </c>
    </row>
    <row r="85" spans="2:9" ht="48" customHeight="1">
      <c r="B85" s="54" t="s">
        <v>41</v>
      </c>
      <c r="C85" s="55"/>
      <c r="D85" s="55"/>
      <c r="E85" s="55"/>
      <c r="F85" s="55"/>
      <c r="G85" s="55"/>
      <c r="H85" s="55"/>
      <c r="I85" s="55"/>
    </row>
  </sheetData>
  <sheetProtection/>
  <mergeCells count="6">
    <mergeCell ref="B85:I85"/>
    <mergeCell ref="J53:T53"/>
    <mergeCell ref="J54:S54"/>
    <mergeCell ref="J55:S55"/>
    <mergeCell ref="J56:S56"/>
    <mergeCell ref="B2:I2"/>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J10"/>
  <sheetViews>
    <sheetView showGridLines="0" zoomScalePageLayoutView="0" workbookViewId="0" topLeftCell="A1">
      <selection activeCell="H23" sqref="H23"/>
    </sheetView>
  </sheetViews>
  <sheetFormatPr defaultColWidth="11.421875" defaultRowHeight="15"/>
  <cols>
    <col min="1" max="1" width="3.7109375" style="0" customWidth="1"/>
    <col min="2" max="2" width="49.140625" style="0" customWidth="1"/>
  </cols>
  <sheetData>
    <row r="1" ht="12" customHeight="1"/>
    <row r="2" spans="2:10" ht="15">
      <c r="B2" s="57" t="s">
        <v>43</v>
      </c>
      <c r="C2" s="57"/>
      <c r="D2" s="57"/>
      <c r="E2" s="57"/>
      <c r="F2" s="57"/>
      <c r="G2" s="57"/>
      <c r="H2" s="57"/>
      <c r="I2" s="57"/>
      <c r="J2" s="57"/>
    </row>
    <row r="3" spans="2:10" ht="15">
      <c r="B3" s="59"/>
      <c r="C3" s="62" t="s">
        <v>8</v>
      </c>
      <c r="D3" s="62"/>
      <c r="E3" s="62"/>
      <c r="F3" s="62"/>
      <c r="G3" s="62" t="s">
        <v>9</v>
      </c>
      <c r="H3" s="62"/>
      <c r="I3" s="62"/>
      <c r="J3" s="62"/>
    </row>
    <row r="4" spans="2:10" ht="15">
      <c r="B4" s="60"/>
      <c r="C4" s="63" t="s">
        <v>10</v>
      </c>
      <c r="D4" s="63"/>
      <c r="E4" s="63"/>
      <c r="F4" s="63"/>
      <c r="G4" s="63"/>
      <c r="H4" s="63"/>
      <c r="I4" s="63"/>
      <c r="J4" s="63"/>
    </row>
    <row r="5" spans="2:10" ht="15">
      <c r="B5" s="61"/>
      <c r="C5" s="23">
        <v>0</v>
      </c>
      <c r="D5" s="23">
        <v>1</v>
      </c>
      <c r="E5" s="23">
        <v>2</v>
      </c>
      <c r="F5" s="23">
        <v>3</v>
      </c>
      <c r="G5" s="23">
        <v>0</v>
      </c>
      <c r="H5" s="23">
        <v>1</v>
      </c>
      <c r="I5" s="23">
        <v>2</v>
      </c>
      <c r="J5" s="23">
        <v>3</v>
      </c>
    </row>
    <row r="6" spans="2:10" ht="30" customHeight="1">
      <c r="B6" s="21" t="s">
        <v>24</v>
      </c>
      <c r="C6" s="24">
        <v>535.17</v>
      </c>
      <c r="D6" s="24">
        <v>802.76</v>
      </c>
      <c r="E6" s="24">
        <v>963.31</v>
      </c>
      <c r="F6" s="24">
        <v>1177.38</v>
      </c>
      <c r="G6" s="24">
        <v>802.76</v>
      </c>
      <c r="H6" s="24">
        <v>963.31</v>
      </c>
      <c r="I6" s="24">
        <v>1123.86</v>
      </c>
      <c r="J6" s="24">
        <v>1337.93</v>
      </c>
    </row>
    <row r="7" spans="2:10" ht="30" customHeight="1">
      <c r="B7" s="21" t="s">
        <v>11</v>
      </c>
      <c r="C7" s="25">
        <v>1</v>
      </c>
      <c r="D7" s="25">
        <f>D6/$C6</f>
        <v>1.5000093428256442</v>
      </c>
      <c r="E7" s="25">
        <f aca="true" t="shared" si="0" ref="E7:J7">E6/$C6</f>
        <v>1.8000074742605154</v>
      </c>
      <c r="F7" s="25">
        <f t="shared" si="0"/>
        <v>2.2000112113907733</v>
      </c>
      <c r="G7" s="25">
        <f>G6/$C6</f>
        <v>1.5000093428256442</v>
      </c>
      <c r="H7" s="25">
        <f t="shared" si="0"/>
        <v>1.8000074742605154</v>
      </c>
      <c r="I7" s="25">
        <f t="shared" si="0"/>
        <v>2.1000056056953866</v>
      </c>
      <c r="J7" s="25">
        <f t="shared" si="0"/>
        <v>2.5000093428256447</v>
      </c>
    </row>
    <row r="8" spans="2:10" ht="30" customHeight="1">
      <c r="B8" s="22" t="s">
        <v>45</v>
      </c>
      <c r="C8" s="26">
        <v>483.6537666666666</v>
      </c>
      <c r="D8" s="26">
        <v>602</v>
      </c>
      <c r="E8" s="27">
        <v>515.6960969999998</v>
      </c>
      <c r="F8" s="27">
        <v>309.42263831666673</v>
      </c>
      <c r="G8" s="27">
        <v>693.370033333333</v>
      </c>
      <c r="H8" s="27">
        <v>827.2280099999999</v>
      </c>
      <c r="I8" s="27">
        <v>862.1220353333332</v>
      </c>
      <c r="J8" s="27">
        <v>746.88062915</v>
      </c>
    </row>
    <row r="9" spans="2:10" ht="30" customHeight="1">
      <c r="B9" s="21" t="s">
        <v>11</v>
      </c>
      <c r="C9" s="25">
        <v>1</v>
      </c>
      <c r="D9" s="25">
        <f aca="true" t="shared" si="1" ref="D9:J9">D8/$C8</f>
        <v>1.2446920534682766</v>
      </c>
      <c r="E9" s="25">
        <f t="shared" si="1"/>
        <v>1.0662505547184473</v>
      </c>
      <c r="F9" s="25">
        <f t="shared" si="1"/>
        <v>0.6397606296942587</v>
      </c>
      <c r="G9" s="25">
        <f t="shared" si="1"/>
        <v>1.4336082568156705</v>
      </c>
      <c r="H9" s="25">
        <f t="shared" si="1"/>
        <v>1.710372309723216</v>
      </c>
      <c r="I9" s="25">
        <f t="shared" si="1"/>
        <v>1.782519014118433</v>
      </c>
      <c r="J9" s="25">
        <f t="shared" si="1"/>
        <v>1.5442464850371957</v>
      </c>
    </row>
    <row r="10" spans="2:10" ht="64.5" customHeight="1">
      <c r="B10" s="58" t="s">
        <v>44</v>
      </c>
      <c r="C10" s="58"/>
      <c r="D10" s="58"/>
      <c r="E10" s="58"/>
      <c r="F10" s="58"/>
      <c r="G10" s="58"/>
      <c r="H10" s="58"/>
      <c r="I10" s="58"/>
      <c r="J10" s="58"/>
    </row>
  </sheetData>
  <sheetProtection/>
  <mergeCells count="6">
    <mergeCell ref="B2:J2"/>
    <mergeCell ref="B10:J10"/>
    <mergeCell ref="B3:B5"/>
    <mergeCell ref="C3:F3"/>
    <mergeCell ref="G3:J3"/>
    <mergeCell ref="C4:J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K12"/>
  <sheetViews>
    <sheetView showGridLines="0" zoomScalePageLayoutView="0" workbookViewId="0" topLeftCell="A1">
      <selection activeCell="F20" sqref="F19:F20"/>
    </sheetView>
  </sheetViews>
  <sheetFormatPr defaultColWidth="11.421875" defaultRowHeight="15"/>
  <cols>
    <col min="1" max="1" width="3.140625" style="0" customWidth="1"/>
    <col min="2" max="2" width="20.421875" style="0" customWidth="1"/>
    <col min="3" max="3" width="24.57421875" style="0" customWidth="1"/>
    <col min="4" max="11" width="8.7109375" style="0" customWidth="1"/>
  </cols>
  <sheetData>
    <row r="2" spans="2:11" ht="15">
      <c r="B2" s="64" t="s">
        <v>46</v>
      </c>
      <c r="C2" s="64"/>
      <c r="D2" s="64"/>
      <c r="E2" s="64"/>
      <c r="F2" s="64"/>
      <c r="G2" s="64"/>
      <c r="H2" s="64"/>
      <c r="I2" s="64"/>
      <c r="J2" s="64"/>
      <c r="K2" s="64"/>
    </row>
    <row r="3" spans="2:11" ht="15">
      <c r="B3" s="66" t="s">
        <v>32</v>
      </c>
      <c r="C3" s="66"/>
      <c r="D3" s="67" t="s">
        <v>8</v>
      </c>
      <c r="E3" s="67"/>
      <c r="F3" s="67"/>
      <c r="G3" s="67"/>
      <c r="H3" s="67" t="s">
        <v>9</v>
      </c>
      <c r="I3" s="67"/>
      <c r="J3" s="67"/>
      <c r="K3" s="67"/>
    </row>
    <row r="4" spans="2:11" ht="15">
      <c r="B4" s="66"/>
      <c r="C4" s="66"/>
      <c r="D4" s="66" t="s">
        <v>10</v>
      </c>
      <c r="E4" s="66"/>
      <c r="F4" s="66"/>
      <c r="G4" s="66"/>
      <c r="H4" s="66"/>
      <c r="I4" s="66"/>
      <c r="J4" s="66"/>
      <c r="K4" s="66"/>
    </row>
    <row r="5" spans="2:11" ht="15">
      <c r="B5" s="66"/>
      <c r="C5" s="66"/>
      <c r="D5" s="33">
        <v>0</v>
      </c>
      <c r="E5" s="33">
        <v>1</v>
      </c>
      <c r="F5" s="33">
        <v>2</v>
      </c>
      <c r="G5" s="33">
        <v>3</v>
      </c>
      <c r="H5" s="33">
        <v>0</v>
      </c>
      <c r="I5" s="33">
        <v>1</v>
      </c>
      <c r="J5" s="33">
        <v>2</v>
      </c>
      <c r="K5" s="33">
        <v>3</v>
      </c>
    </row>
    <row r="6" spans="2:11" ht="15" customHeight="1">
      <c r="B6" s="65" t="s">
        <v>12</v>
      </c>
      <c r="C6" s="21" t="s">
        <v>33</v>
      </c>
      <c r="D6" s="36">
        <v>0.42501098369670903</v>
      </c>
      <c r="E6" s="36">
        <v>0.5250135680959347</v>
      </c>
      <c r="F6" s="37">
        <v>0.4500116297965156</v>
      </c>
      <c r="G6" s="37">
        <v>0.2500064609980642</v>
      </c>
      <c r="H6" s="37">
        <v>0.600015506395354</v>
      </c>
      <c r="I6" s="37">
        <v>0.7250187368943861</v>
      </c>
      <c r="J6" s="37">
        <v>0.7500193829941925</v>
      </c>
      <c r="K6" s="37">
        <v>0.6500167985949669</v>
      </c>
    </row>
    <row r="7" spans="2:11" ht="15" customHeight="1">
      <c r="B7" s="65"/>
      <c r="C7" s="38" t="s">
        <v>34</v>
      </c>
      <c r="D7" s="39">
        <v>485.20932852006035</v>
      </c>
      <c r="E7" s="39">
        <v>599.3762293483098</v>
      </c>
      <c r="F7" s="39">
        <v>513.7510537271229</v>
      </c>
      <c r="G7" s="39">
        <v>285.41725207062376</v>
      </c>
      <c r="H7" s="39">
        <v>685.001404969497</v>
      </c>
      <c r="I7" s="39">
        <v>827.710031004809</v>
      </c>
      <c r="J7" s="39">
        <v>856.2517562118713</v>
      </c>
      <c r="K7" s="39">
        <v>742.0848553836219</v>
      </c>
    </row>
    <row r="8" spans="2:11" ht="15" customHeight="1">
      <c r="B8" s="65" t="s">
        <v>21</v>
      </c>
      <c r="C8" s="21" t="s">
        <v>33</v>
      </c>
      <c r="D8" s="36">
        <v>1.3500348893895466</v>
      </c>
      <c r="E8" s="36">
        <v>1.7250445808866428</v>
      </c>
      <c r="F8" s="36">
        <v>1.2250316588905146</v>
      </c>
      <c r="G8" s="36">
        <v>0.6500167985949669</v>
      </c>
      <c r="H8" s="36">
        <v>1.9500503957849007</v>
      </c>
      <c r="I8" s="36">
        <v>2.3025079695412622</v>
      </c>
      <c r="J8" s="37">
        <v>2.3792442794868656</v>
      </c>
      <c r="K8" s="36">
        <v>1.7250445808866428</v>
      </c>
    </row>
    <row r="9" spans="2:11" ht="15" customHeight="1">
      <c r="B9" s="65"/>
      <c r="C9" s="38" t="s">
        <v>34</v>
      </c>
      <c r="D9" s="39">
        <v>1541.2531611813686</v>
      </c>
      <c r="E9" s="39">
        <v>1969.379039287304</v>
      </c>
      <c r="F9" s="39">
        <v>1398.5445351460567</v>
      </c>
      <c r="G9" s="39">
        <v>742.0848553836219</v>
      </c>
      <c r="H9" s="39">
        <v>2226.2545661508657</v>
      </c>
      <c r="I9" s="39">
        <v>2628.634055750532</v>
      </c>
      <c r="J9" s="39">
        <v>2716.239258557204</v>
      </c>
      <c r="K9" s="39">
        <v>1969.379039287304</v>
      </c>
    </row>
    <row r="10" spans="2:11" ht="15" customHeight="1">
      <c r="B10" s="65" t="s">
        <v>1</v>
      </c>
      <c r="C10" s="21" t="s">
        <v>33</v>
      </c>
      <c r="D10" s="37">
        <v>1.0250264900920631</v>
      </c>
      <c r="E10" s="37">
        <v>1.6000413503876108</v>
      </c>
      <c r="F10" s="37">
        <v>1.9000491035852878</v>
      </c>
      <c r="G10" s="37">
        <v>2.3025079695412622</v>
      </c>
      <c r="H10" s="37">
        <v>1.250032304990321</v>
      </c>
      <c r="I10" s="37">
        <v>1.6000413503876108</v>
      </c>
      <c r="J10" s="37">
        <v>1.9000491035852878</v>
      </c>
      <c r="K10" s="37">
        <v>2.3025079695412622</v>
      </c>
    </row>
    <row r="11" spans="2:11" ht="15" customHeight="1">
      <c r="B11" s="65"/>
      <c r="C11" s="38" t="s">
        <v>34</v>
      </c>
      <c r="D11" s="39">
        <v>1170.2107334895575</v>
      </c>
      <c r="E11" s="39">
        <v>1826.6704132519922</v>
      </c>
      <c r="F11" s="39">
        <v>2169.171115736741</v>
      </c>
      <c r="G11" s="39">
        <v>2628.634055750532</v>
      </c>
      <c r="H11" s="39">
        <v>1427.086260353119</v>
      </c>
      <c r="I11" s="39">
        <v>1826.6704132519922</v>
      </c>
      <c r="J11" s="39">
        <v>2169.171115736741</v>
      </c>
      <c r="K11" s="39">
        <v>2628.634055750532</v>
      </c>
    </row>
    <row r="12" spans="2:11" ht="87" customHeight="1">
      <c r="B12" s="58" t="s">
        <v>47</v>
      </c>
      <c r="C12" s="58"/>
      <c r="D12" s="58"/>
      <c r="E12" s="58"/>
      <c r="F12" s="58"/>
      <c r="G12" s="58"/>
      <c r="H12" s="58"/>
      <c r="I12" s="58"/>
      <c r="J12" s="58"/>
      <c r="K12" s="58"/>
    </row>
  </sheetData>
  <sheetProtection/>
  <mergeCells count="9">
    <mergeCell ref="B2:K2"/>
    <mergeCell ref="B12:K12"/>
    <mergeCell ref="B8:B9"/>
    <mergeCell ref="B10:B11"/>
    <mergeCell ref="B3:C5"/>
    <mergeCell ref="D3:G3"/>
    <mergeCell ref="H3:K3"/>
    <mergeCell ref="D4:K4"/>
    <mergeCell ref="B6:B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K20"/>
  <sheetViews>
    <sheetView showGridLines="0" zoomScalePageLayoutView="0" workbookViewId="0" topLeftCell="A1">
      <selection activeCell="N15" sqref="N15"/>
    </sheetView>
  </sheetViews>
  <sheetFormatPr defaultColWidth="11.421875" defaultRowHeight="15"/>
  <cols>
    <col min="1" max="1" width="3.421875" style="0" customWidth="1"/>
    <col min="2" max="2" width="37.421875" style="0" customWidth="1"/>
    <col min="3" max="10" width="7.7109375" style="0" customWidth="1"/>
  </cols>
  <sheetData>
    <row r="2" spans="2:11" ht="26.25" customHeight="1">
      <c r="B2" s="69" t="s">
        <v>57</v>
      </c>
      <c r="C2" s="70"/>
      <c r="D2" s="70"/>
      <c r="E2" s="70"/>
      <c r="F2" s="70"/>
      <c r="G2" s="70"/>
      <c r="H2" s="70"/>
      <c r="I2" s="70"/>
      <c r="J2" s="70"/>
      <c r="K2" s="1"/>
    </row>
    <row r="3" spans="2:11" ht="12" customHeight="1">
      <c r="B3" s="68" t="s">
        <v>35</v>
      </c>
      <c r="C3" s="68"/>
      <c r="D3" s="68"/>
      <c r="E3" s="68"/>
      <c r="F3" s="68"/>
      <c r="G3" s="68"/>
      <c r="H3" s="68"/>
      <c r="I3" s="68"/>
      <c r="J3" s="68"/>
      <c r="K3" s="1"/>
    </row>
    <row r="4" spans="2:11" ht="15">
      <c r="B4" s="71"/>
      <c r="C4" s="67" t="s">
        <v>8</v>
      </c>
      <c r="D4" s="67"/>
      <c r="E4" s="67"/>
      <c r="F4" s="67"/>
      <c r="G4" s="67" t="s">
        <v>9</v>
      </c>
      <c r="H4" s="67"/>
      <c r="I4" s="67"/>
      <c r="J4" s="67"/>
      <c r="K4" s="1"/>
    </row>
    <row r="5" spans="2:11" ht="15" customHeight="1">
      <c r="B5" s="72"/>
      <c r="C5" s="66" t="s">
        <v>10</v>
      </c>
      <c r="D5" s="66"/>
      <c r="E5" s="66"/>
      <c r="F5" s="66"/>
      <c r="G5" s="66"/>
      <c r="H5" s="66"/>
      <c r="I5" s="66"/>
      <c r="J5" s="66"/>
      <c r="K5" s="1"/>
    </row>
    <row r="6" spans="2:11" ht="15">
      <c r="B6" s="72"/>
      <c r="C6" s="33">
        <v>0</v>
      </c>
      <c r="D6" s="33">
        <v>1</v>
      </c>
      <c r="E6" s="33">
        <v>2</v>
      </c>
      <c r="F6" s="33">
        <v>3</v>
      </c>
      <c r="G6" s="33">
        <v>0</v>
      </c>
      <c r="H6" s="33">
        <v>1</v>
      </c>
      <c r="I6" s="33">
        <v>2</v>
      </c>
      <c r="J6" s="33">
        <v>3</v>
      </c>
      <c r="K6" s="1"/>
    </row>
    <row r="7" spans="2:11" ht="15">
      <c r="B7" s="40" t="s">
        <v>36</v>
      </c>
      <c r="C7" s="41">
        <v>0</v>
      </c>
      <c r="D7" s="41">
        <v>0</v>
      </c>
      <c r="E7" s="41">
        <v>0</v>
      </c>
      <c r="F7" s="41">
        <v>0</v>
      </c>
      <c r="G7" s="41">
        <v>0</v>
      </c>
      <c r="H7" s="41">
        <v>0</v>
      </c>
      <c r="I7" s="41">
        <v>0</v>
      </c>
      <c r="J7" s="41">
        <v>0</v>
      </c>
      <c r="K7" s="1"/>
    </row>
    <row r="8" spans="2:11" ht="15">
      <c r="B8" s="40" t="s">
        <v>1</v>
      </c>
      <c r="C8" s="41">
        <v>272.3713</v>
      </c>
      <c r="D8" s="41">
        <v>379.52886975</v>
      </c>
      <c r="E8" s="41">
        <v>437.09504250000003</v>
      </c>
      <c r="F8" s="41">
        <v>494.66121525000005</v>
      </c>
      <c r="G8" s="41">
        <v>329.25544999999994</v>
      </c>
      <c r="H8" s="41">
        <v>379.52886975</v>
      </c>
      <c r="I8" s="41">
        <v>437.09504250000003</v>
      </c>
      <c r="J8" s="41">
        <v>494.66121525000005</v>
      </c>
      <c r="K8" s="1"/>
    </row>
    <row r="9" spans="2:11" ht="15">
      <c r="B9" s="40" t="s">
        <v>5</v>
      </c>
      <c r="C9" s="41">
        <v>0</v>
      </c>
      <c r="D9" s="41">
        <v>0</v>
      </c>
      <c r="E9" s="41">
        <v>129.46780800000002</v>
      </c>
      <c r="F9" s="41">
        <v>295.348437</v>
      </c>
      <c r="G9" s="41">
        <v>0</v>
      </c>
      <c r="H9" s="41">
        <v>0</v>
      </c>
      <c r="I9" s="41">
        <v>129.46780800000002</v>
      </c>
      <c r="J9" s="41">
        <v>295.348437</v>
      </c>
      <c r="K9" s="1"/>
    </row>
    <row r="10" spans="2:11" ht="15">
      <c r="B10" s="40" t="s">
        <v>4</v>
      </c>
      <c r="C10" s="41">
        <v>0</v>
      </c>
      <c r="D10" s="41">
        <v>0</v>
      </c>
      <c r="E10" s="41">
        <v>0</v>
      </c>
      <c r="F10" s="41">
        <v>219.12426504</v>
      </c>
      <c r="G10" s="41">
        <v>0</v>
      </c>
      <c r="H10" s="41">
        <v>0</v>
      </c>
      <c r="I10" s="41">
        <v>0</v>
      </c>
      <c r="J10" s="41">
        <v>219.12426504</v>
      </c>
      <c r="K10" s="1"/>
    </row>
    <row r="11" spans="2:11" ht="15">
      <c r="B11" s="40" t="s">
        <v>6</v>
      </c>
      <c r="C11" s="41">
        <v>0</v>
      </c>
      <c r="D11" s="42">
        <v>31.918534852500002</v>
      </c>
      <c r="E11" s="41">
        <v>64</v>
      </c>
      <c r="F11" s="41">
        <v>96</v>
      </c>
      <c r="G11" s="41">
        <v>0</v>
      </c>
      <c r="H11" s="42">
        <v>31.918534852500002</v>
      </c>
      <c r="I11" s="41">
        <v>64</v>
      </c>
      <c r="J11" s="41">
        <v>96</v>
      </c>
      <c r="K11" s="1"/>
    </row>
    <row r="12" spans="2:11" ht="15">
      <c r="B12" s="40" t="s">
        <v>7</v>
      </c>
      <c r="C12" s="41">
        <v>0</v>
      </c>
      <c r="D12" s="42">
        <v>104.74754841000001</v>
      </c>
      <c r="E12" s="41">
        <v>209.49509682000001</v>
      </c>
      <c r="F12" s="41">
        <v>314.24264523</v>
      </c>
      <c r="G12" s="41">
        <v>0</v>
      </c>
      <c r="H12" s="42">
        <v>0</v>
      </c>
      <c r="I12" s="41">
        <v>0</v>
      </c>
      <c r="J12" s="41">
        <v>0</v>
      </c>
      <c r="K12" s="1"/>
    </row>
    <row r="13" spans="2:11" ht="15">
      <c r="B13" s="40" t="s">
        <v>12</v>
      </c>
      <c r="C13" s="42">
        <v>483.6537666666666</v>
      </c>
      <c r="D13" s="42">
        <v>602</v>
      </c>
      <c r="E13" s="41">
        <v>515.6960969999998</v>
      </c>
      <c r="F13" s="41">
        <v>309.42263831666673</v>
      </c>
      <c r="G13" s="41">
        <v>693.3700333333333</v>
      </c>
      <c r="H13" s="41">
        <v>827.2280099999999</v>
      </c>
      <c r="I13" s="41">
        <v>862.1220353333332</v>
      </c>
      <c r="J13" s="41">
        <v>746.88062915</v>
      </c>
      <c r="K13" s="1"/>
    </row>
    <row r="14" spans="2:11" ht="15">
      <c r="B14" s="40" t="s">
        <v>37</v>
      </c>
      <c r="C14" s="42">
        <v>0</v>
      </c>
      <c r="D14" s="42">
        <v>0</v>
      </c>
      <c r="E14" s="42">
        <v>0</v>
      </c>
      <c r="F14" s="42">
        <v>0</v>
      </c>
      <c r="G14" s="42">
        <v>0</v>
      </c>
      <c r="H14" s="42">
        <v>0</v>
      </c>
      <c r="I14" s="41">
        <v>0</v>
      </c>
      <c r="J14" s="42">
        <v>0</v>
      </c>
      <c r="K14" s="1"/>
    </row>
    <row r="15" spans="2:11" ht="15">
      <c r="B15" s="40" t="s">
        <v>13</v>
      </c>
      <c r="C15" s="41">
        <v>0</v>
      </c>
      <c r="D15" s="42">
        <v>0</v>
      </c>
      <c r="E15" s="41">
        <v>0</v>
      </c>
      <c r="F15" s="41">
        <v>0</v>
      </c>
      <c r="G15" s="41">
        <v>0</v>
      </c>
      <c r="H15" s="42">
        <v>0</v>
      </c>
      <c r="I15" s="41">
        <v>0</v>
      </c>
      <c r="J15" s="41">
        <v>0</v>
      </c>
      <c r="K15" s="1"/>
    </row>
    <row r="16" spans="2:11" ht="15">
      <c r="B16" s="40" t="s">
        <v>3</v>
      </c>
      <c r="C16" s="41">
        <v>756.0250666666666</v>
      </c>
      <c r="D16" s="42">
        <v>1118.5329338458332</v>
      </c>
      <c r="E16" s="41">
        <v>1355.591114025</v>
      </c>
      <c r="F16" s="41">
        <v>1728.5548053941666</v>
      </c>
      <c r="G16" s="41">
        <v>1022.6254833333332</v>
      </c>
      <c r="H16" s="42">
        <v>1238.6754146024998</v>
      </c>
      <c r="I16" s="41">
        <v>1492.5219555383333</v>
      </c>
      <c r="J16" s="41">
        <v>1851.7701509975002</v>
      </c>
      <c r="K16" s="1"/>
    </row>
    <row r="17" spans="2:11" ht="15">
      <c r="B17" s="40" t="s">
        <v>31</v>
      </c>
      <c r="C17" s="43">
        <v>1</v>
      </c>
      <c r="D17" s="44">
        <v>1.3</v>
      </c>
      <c r="E17" s="43">
        <v>1.6</v>
      </c>
      <c r="F17" s="43">
        <v>1.9</v>
      </c>
      <c r="G17" s="43">
        <v>1.5</v>
      </c>
      <c r="H17" s="44">
        <v>1.8</v>
      </c>
      <c r="I17" s="43">
        <v>2.1</v>
      </c>
      <c r="J17" s="43">
        <v>2.4</v>
      </c>
      <c r="K17" s="1"/>
    </row>
    <row r="18" spans="2:11" ht="15">
      <c r="B18" s="40" t="s">
        <v>30</v>
      </c>
      <c r="C18" s="41">
        <v>756.0250666666666</v>
      </c>
      <c r="D18" s="41">
        <v>860.4099491121793</v>
      </c>
      <c r="E18" s="41">
        <v>847.244446265625</v>
      </c>
      <c r="F18" s="41">
        <v>909.7656870495614</v>
      </c>
      <c r="G18" s="41">
        <v>681.7503222222222</v>
      </c>
      <c r="H18" s="41">
        <v>688.1530081124998</v>
      </c>
      <c r="I18" s="41">
        <v>710.7247407325397</v>
      </c>
      <c r="J18" s="41">
        <v>771.5708962489584</v>
      </c>
      <c r="K18" s="1"/>
    </row>
    <row r="19" spans="2:11" ht="15">
      <c r="B19" s="45" t="s">
        <v>49</v>
      </c>
      <c r="C19" s="46">
        <f>C18/1013</f>
        <v>0.7463228693649226</v>
      </c>
      <c r="D19" s="46">
        <f aca="true" t="shared" si="0" ref="D19:J19">D18/1013</f>
        <v>0.8493681629932669</v>
      </c>
      <c r="E19" s="46">
        <f t="shared" si="0"/>
        <v>0.8363716152671521</v>
      </c>
      <c r="F19" s="46">
        <f t="shared" si="0"/>
        <v>0.8980905104141771</v>
      </c>
      <c r="G19" s="46">
        <f t="shared" si="0"/>
        <v>0.6730013052539212</v>
      </c>
      <c r="H19" s="46">
        <f t="shared" si="0"/>
        <v>0.6793218243953602</v>
      </c>
      <c r="I19" s="46">
        <f t="shared" si="0"/>
        <v>0.7016038901604538</v>
      </c>
      <c r="J19" s="46">
        <f t="shared" si="0"/>
        <v>0.7616691966919629</v>
      </c>
      <c r="K19" s="1"/>
    </row>
    <row r="20" spans="2:11" ht="99" customHeight="1">
      <c r="B20" s="58" t="s">
        <v>48</v>
      </c>
      <c r="C20" s="58"/>
      <c r="D20" s="58"/>
      <c r="E20" s="58"/>
      <c r="F20" s="58"/>
      <c r="G20" s="58"/>
      <c r="H20" s="58"/>
      <c r="I20" s="58"/>
      <c r="J20" s="58"/>
      <c r="K20" s="1"/>
    </row>
  </sheetData>
  <sheetProtection/>
  <mergeCells count="7">
    <mergeCell ref="B3:J3"/>
    <mergeCell ref="B2:J2"/>
    <mergeCell ref="B20:J20"/>
    <mergeCell ref="B4:B6"/>
    <mergeCell ref="C4:F4"/>
    <mergeCell ref="G4:J4"/>
    <mergeCell ref="C5:J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K11"/>
  <sheetViews>
    <sheetView showGridLines="0" zoomScalePageLayoutView="0" workbookViewId="0" topLeftCell="A1">
      <selection activeCell="I24" sqref="I24"/>
    </sheetView>
  </sheetViews>
  <sheetFormatPr defaultColWidth="11.421875" defaultRowHeight="15"/>
  <cols>
    <col min="1" max="1" width="3.28125" style="0" customWidth="1"/>
    <col min="2" max="2" width="9.28125" style="0" customWidth="1"/>
    <col min="3" max="3" width="31.421875" style="0" customWidth="1"/>
    <col min="4" max="11" width="7.7109375" style="0" customWidth="1"/>
  </cols>
  <sheetData>
    <row r="2" spans="2:11" ht="27" customHeight="1">
      <c r="B2" s="69" t="s">
        <v>56</v>
      </c>
      <c r="C2" s="70"/>
      <c r="D2" s="70"/>
      <c r="E2" s="70"/>
      <c r="F2" s="70"/>
      <c r="G2" s="70"/>
      <c r="H2" s="70"/>
      <c r="I2" s="70"/>
      <c r="J2" s="70"/>
      <c r="K2" s="70"/>
    </row>
    <row r="3" spans="2:11" ht="15" customHeight="1">
      <c r="B3" s="63" t="s">
        <v>0</v>
      </c>
      <c r="C3" s="63"/>
      <c r="D3" s="63" t="s">
        <v>8</v>
      </c>
      <c r="E3" s="63"/>
      <c r="F3" s="63"/>
      <c r="G3" s="63"/>
      <c r="H3" s="63" t="s">
        <v>9</v>
      </c>
      <c r="I3" s="63"/>
      <c r="J3" s="63"/>
      <c r="K3" s="63"/>
    </row>
    <row r="4" spans="2:11" ht="15" customHeight="1">
      <c r="B4" s="63"/>
      <c r="C4" s="63"/>
      <c r="D4" s="63" t="s">
        <v>18</v>
      </c>
      <c r="E4" s="63"/>
      <c r="F4" s="63"/>
      <c r="G4" s="63"/>
      <c r="H4" s="63"/>
      <c r="I4" s="63"/>
      <c r="J4" s="63"/>
      <c r="K4" s="63"/>
    </row>
    <row r="5" spans="2:11" ht="15" customHeight="1">
      <c r="B5" s="63"/>
      <c r="C5" s="63"/>
      <c r="D5" s="47">
        <v>0</v>
      </c>
      <c r="E5" s="47">
        <v>1</v>
      </c>
      <c r="F5" s="47">
        <v>2</v>
      </c>
      <c r="G5" s="47">
        <v>3</v>
      </c>
      <c r="H5" s="47">
        <v>0</v>
      </c>
      <c r="I5" s="47">
        <v>1</v>
      </c>
      <c r="J5" s="47">
        <v>2</v>
      </c>
      <c r="K5" s="47">
        <v>3</v>
      </c>
    </row>
    <row r="6" spans="2:11" ht="15" customHeight="1">
      <c r="B6" s="74">
        <v>0</v>
      </c>
      <c r="C6" s="21" t="s">
        <v>22</v>
      </c>
      <c r="D6" s="48">
        <v>756.0250666666666</v>
      </c>
      <c r="E6" s="48">
        <v>860.4099491121793</v>
      </c>
      <c r="F6" s="48">
        <v>847.244446265625</v>
      </c>
      <c r="G6" s="48">
        <v>909.7656870495614</v>
      </c>
      <c r="H6" s="48">
        <v>681.7503222222222</v>
      </c>
      <c r="I6" s="48">
        <v>688.1530081124998</v>
      </c>
      <c r="J6" s="48">
        <v>710.7247407325397</v>
      </c>
      <c r="K6" s="48">
        <v>771.5708962489584</v>
      </c>
    </row>
    <row r="7" spans="2:11" ht="15" customHeight="1">
      <c r="B7" s="74"/>
      <c r="C7" s="21" t="s">
        <v>23</v>
      </c>
      <c r="D7" s="49">
        <v>-0.41824584275088506</v>
      </c>
      <c r="E7" s="49">
        <v>-0.34823574028553267</v>
      </c>
      <c r="F7" s="49">
        <v>-0.3108331632886639</v>
      </c>
      <c r="G7" s="49">
        <v>-0.29738167209026783</v>
      </c>
      <c r="H7" s="49">
        <v>-0.34526873057091045</v>
      </c>
      <c r="I7" s="49">
        <v>-0.3231073113986442</v>
      </c>
      <c r="J7" s="49">
        <v>-0.28824929779020814</v>
      </c>
      <c r="K7" s="49">
        <v>-0.25065103180214693</v>
      </c>
    </row>
    <row r="8" spans="2:11" ht="15" customHeight="1">
      <c r="B8" s="74" t="s">
        <v>19</v>
      </c>
      <c r="C8" s="21" t="s">
        <v>22</v>
      </c>
      <c r="D8" s="48">
        <v>1033.1344696732026</v>
      </c>
      <c r="E8" s="48">
        <v>1132.0685110202578</v>
      </c>
      <c r="F8" s="48">
        <v>1044.2926743034386</v>
      </c>
      <c r="G8" s="48">
        <v>1070.818054520001</v>
      </c>
      <c r="H8" s="48">
        <v>917.6910787958899</v>
      </c>
      <c r="I8" s="48">
        <v>884.7703052572231</v>
      </c>
      <c r="J8" s="48">
        <v>879.2538525708738</v>
      </c>
      <c r="K8" s="48">
        <v>919.0338691075007</v>
      </c>
    </row>
    <row r="9" spans="2:11" ht="15" customHeight="1">
      <c r="B9" s="74"/>
      <c r="C9" s="21" t="s">
        <v>23</v>
      </c>
      <c r="D9" s="49">
        <v>-0.20501277109804997</v>
      </c>
      <c r="E9" s="49">
        <v>-0.14245320408890505</v>
      </c>
      <c r="F9" s="49">
        <v>-0.15054990077221797</v>
      </c>
      <c r="G9" s="49">
        <v>-0.17299981558723238</v>
      </c>
      <c r="H9" s="49">
        <v>-0.11867875176752098</v>
      </c>
      <c r="I9" s="49">
        <v>-0.12970728361286732</v>
      </c>
      <c r="J9" s="49">
        <v>-0.11947690699079057</v>
      </c>
      <c r="K9" s="49">
        <v>-0.10743512371625952</v>
      </c>
    </row>
    <row r="10" spans="2:11" ht="15" customHeight="1">
      <c r="B10" s="50" t="s">
        <v>20</v>
      </c>
      <c r="C10" s="21" t="s">
        <v>22</v>
      </c>
      <c r="D10" s="48">
        <v>1299.5610899312</v>
      </c>
      <c r="E10" s="48">
        <v>1320.1244718283847</v>
      </c>
      <c r="F10" s="48">
        <v>1229.3749512217187</v>
      </c>
      <c r="G10" s="48">
        <v>1294.8220262857164</v>
      </c>
      <c r="H10" s="48">
        <v>1041.2673932874668</v>
      </c>
      <c r="I10" s="48">
        <v>1016.6353097038334</v>
      </c>
      <c r="J10" s="48">
        <v>998.5585381594049</v>
      </c>
      <c r="K10" s="48">
        <v>1029.6549791808588</v>
      </c>
    </row>
    <row r="11" spans="2:11" ht="61.5" customHeight="1">
      <c r="B11" s="73" t="s">
        <v>55</v>
      </c>
      <c r="C11" s="73"/>
      <c r="D11" s="73"/>
      <c r="E11" s="73"/>
      <c r="F11" s="73"/>
      <c r="G11" s="73"/>
      <c r="H11" s="73"/>
      <c r="I11" s="73"/>
      <c r="J11" s="73"/>
      <c r="K11" s="73"/>
    </row>
  </sheetData>
  <sheetProtection/>
  <mergeCells count="8">
    <mergeCell ref="B2:K2"/>
    <mergeCell ref="B11:K11"/>
    <mergeCell ref="B3:C5"/>
    <mergeCell ref="D3:G3"/>
    <mergeCell ref="H3:K3"/>
    <mergeCell ref="D4:K4"/>
    <mergeCell ref="B6:B7"/>
    <mergeCell ref="B8:B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K13"/>
  <sheetViews>
    <sheetView showGridLines="0" zoomScalePageLayoutView="0" workbookViewId="0" topLeftCell="A1">
      <selection activeCell="K22" sqref="K22"/>
    </sheetView>
  </sheetViews>
  <sheetFormatPr defaultColWidth="11.421875" defaultRowHeight="15"/>
  <cols>
    <col min="1" max="1" width="5.28125" style="0" customWidth="1"/>
    <col min="2" max="2" width="12.7109375" style="0" bestFit="1" customWidth="1"/>
    <col min="3" max="3" width="31.00390625" style="0" customWidth="1"/>
    <col min="4" max="11" width="10.7109375" style="0" customWidth="1"/>
  </cols>
  <sheetData>
    <row r="2" spans="2:11" ht="17.25" customHeight="1">
      <c r="B2" s="75" t="s">
        <v>51</v>
      </c>
      <c r="C2" s="75"/>
      <c r="D2" s="75"/>
      <c r="E2" s="75"/>
      <c r="F2" s="75"/>
      <c r="G2" s="75"/>
      <c r="H2" s="75"/>
      <c r="I2" s="75"/>
      <c r="J2" s="75"/>
      <c r="K2" s="75"/>
    </row>
    <row r="3" spans="2:11" ht="15" customHeight="1">
      <c r="B3" s="67" t="s">
        <v>0</v>
      </c>
      <c r="C3" s="67"/>
      <c r="D3" s="67" t="s">
        <v>8</v>
      </c>
      <c r="E3" s="67"/>
      <c r="F3" s="67"/>
      <c r="G3" s="67"/>
      <c r="H3" s="67" t="s">
        <v>9</v>
      </c>
      <c r="I3" s="67"/>
      <c r="J3" s="67"/>
      <c r="K3" s="67"/>
    </row>
    <row r="4" spans="2:11" ht="30" customHeight="1">
      <c r="B4" s="67"/>
      <c r="C4" s="67"/>
      <c r="D4" s="66" t="s">
        <v>52</v>
      </c>
      <c r="E4" s="67"/>
      <c r="F4" s="66" t="s">
        <v>53</v>
      </c>
      <c r="G4" s="67"/>
      <c r="H4" s="66" t="s">
        <v>52</v>
      </c>
      <c r="I4" s="67"/>
      <c r="J4" s="66" t="s">
        <v>53</v>
      </c>
      <c r="K4" s="67"/>
    </row>
    <row r="5" spans="2:11" ht="15" customHeight="1">
      <c r="B5" s="67"/>
      <c r="C5" s="67"/>
      <c r="D5" s="33" t="s">
        <v>15</v>
      </c>
      <c r="E5" s="33" t="s">
        <v>16</v>
      </c>
      <c r="F5" s="33" t="s">
        <v>15</v>
      </c>
      <c r="G5" s="33" t="s">
        <v>16</v>
      </c>
      <c r="H5" s="33" t="s">
        <v>15</v>
      </c>
      <c r="I5" s="33" t="s">
        <v>16</v>
      </c>
      <c r="J5" s="33" t="s">
        <v>15</v>
      </c>
      <c r="K5" s="33" t="s">
        <v>16</v>
      </c>
    </row>
    <row r="6" spans="2:11" ht="15" customHeight="1">
      <c r="B6" s="76" t="s">
        <v>26</v>
      </c>
      <c r="C6" s="51" t="s">
        <v>22</v>
      </c>
      <c r="D6" s="30">
        <v>860.4099491121793</v>
      </c>
      <c r="E6" s="30">
        <v>847.244446265625</v>
      </c>
      <c r="F6" s="30">
        <v>746.425869803889</v>
      </c>
      <c r="G6" s="30">
        <v>711.2683798725</v>
      </c>
      <c r="H6" s="30">
        <v>688.1530081124998</v>
      </c>
      <c r="I6" s="30">
        <v>710.7247407325397</v>
      </c>
      <c r="J6" s="30">
        <v>619.89064273125</v>
      </c>
      <c r="K6" s="30">
        <v>623.7870405033333</v>
      </c>
    </row>
    <row r="7" spans="2:11" ht="15" customHeight="1">
      <c r="B7" s="76"/>
      <c r="C7" s="52" t="s">
        <v>38</v>
      </c>
      <c r="D7" s="53">
        <f aca="true" t="shared" si="0" ref="D7:K7">D6/1013</f>
        <v>0.8493681629932669</v>
      </c>
      <c r="E7" s="53">
        <f t="shared" si="0"/>
        <v>0.8363716152671521</v>
      </c>
      <c r="F7" s="53">
        <f t="shared" si="0"/>
        <v>0.7368468606158826</v>
      </c>
      <c r="G7" s="53">
        <f t="shared" si="0"/>
        <v>0.7021405526875617</v>
      </c>
      <c r="H7" s="53">
        <f t="shared" si="0"/>
        <v>0.6793218243953602</v>
      </c>
      <c r="I7" s="53">
        <f t="shared" si="0"/>
        <v>0.7016038901604538</v>
      </c>
      <c r="J7" s="53">
        <f t="shared" si="0"/>
        <v>0.6119354814721125</v>
      </c>
      <c r="K7" s="53">
        <f t="shared" si="0"/>
        <v>0.6157818761138532</v>
      </c>
    </row>
    <row r="8" spans="2:11" ht="15" customHeight="1">
      <c r="B8" s="76" t="s">
        <v>19</v>
      </c>
      <c r="C8" s="51" t="s">
        <v>22</v>
      </c>
      <c r="D8" s="30">
        <v>1132.0685110202578</v>
      </c>
      <c r="E8" s="30">
        <v>1044.2926743034386</v>
      </c>
      <c r="F8" s="30">
        <v>981.8632901242236</v>
      </c>
      <c r="G8" s="30">
        <v>868.9069623027509</v>
      </c>
      <c r="H8" s="30">
        <v>884.7703052572231</v>
      </c>
      <c r="I8" s="30">
        <v>879.2538525708738</v>
      </c>
      <c r="J8" s="30">
        <v>796.8462101615008</v>
      </c>
      <c r="K8" s="30">
        <v>765.351494447534</v>
      </c>
    </row>
    <row r="9" spans="2:11" ht="15" customHeight="1">
      <c r="B9" s="76"/>
      <c r="C9" s="52" t="s">
        <v>38</v>
      </c>
      <c r="D9" s="53">
        <f aca="true" t="shared" si="1" ref="D9:K9">D8/1013</f>
        <v>1.1175404847189119</v>
      </c>
      <c r="E9" s="53">
        <f t="shared" si="1"/>
        <v>1.030891090131726</v>
      </c>
      <c r="F9" s="53">
        <f t="shared" si="1"/>
        <v>0.9692628727781082</v>
      </c>
      <c r="G9" s="53">
        <f t="shared" si="1"/>
        <v>0.857756132579221</v>
      </c>
      <c r="H9" s="53">
        <f t="shared" si="1"/>
        <v>0.8734158985757384</v>
      </c>
      <c r="I9" s="53">
        <f t="shared" si="1"/>
        <v>0.8679702394579208</v>
      </c>
      <c r="J9" s="53">
        <f t="shared" si="1"/>
        <v>0.7866201482344529</v>
      </c>
      <c r="K9" s="53">
        <f t="shared" si="1"/>
        <v>0.7555296095237256</v>
      </c>
    </row>
    <row r="10" spans="2:11" ht="15" customHeight="1">
      <c r="B10" s="76" t="s">
        <v>20</v>
      </c>
      <c r="C10" s="51" t="s">
        <v>22</v>
      </c>
      <c r="D10" s="30">
        <v>1320.1244718283847</v>
      </c>
      <c r="E10" s="30">
        <v>1229.3749512217187</v>
      </c>
      <c r="F10" s="30">
        <v>1144.8451228246001</v>
      </c>
      <c r="G10" s="30">
        <v>1016.972783837375</v>
      </c>
      <c r="H10" s="30">
        <v>1016.6353097038334</v>
      </c>
      <c r="I10" s="30">
        <v>998.5585381594049</v>
      </c>
      <c r="J10" s="30">
        <v>915.5247141634501</v>
      </c>
      <c r="K10" s="30">
        <v>865.5674303419</v>
      </c>
    </row>
    <row r="11" spans="2:11" ht="15" customHeight="1">
      <c r="B11" s="76"/>
      <c r="C11" s="52" t="s">
        <v>38</v>
      </c>
      <c r="D11" s="53">
        <f aca="true" t="shared" si="2" ref="D11:K11">D10/1013</f>
        <v>1.3031830916371023</v>
      </c>
      <c r="E11" s="53">
        <f t="shared" si="2"/>
        <v>1.2135981749474025</v>
      </c>
      <c r="F11" s="53">
        <f t="shared" si="2"/>
        <v>1.1301531321072065</v>
      </c>
      <c r="G11" s="53">
        <f t="shared" si="2"/>
        <v>1.003921800431762</v>
      </c>
      <c r="H11" s="53">
        <f t="shared" si="2"/>
        <v>1.0035886571607437</v>
      </c>
      <c r="I11" s="53">
        <f t="shared" si="2"/>
        <v>0.9857438678770039</v>
      </c>
      <c r="J11" s="53">
        <f t="shared" si="2"/>
        <v>0.9037756309609576</v>
      </c>
      <c r="K11" s="53">
        <f t="shared" si="2"/>
        <v>0.8544594573957552</v>
      </c>
    </row>
    <row r="12" spans="2:11" ht="15" customHeight="1">
      <c r="B12" s="77" t="s">
        <v>27</v>
      </c>
      <c r="C12" s="77"/>
      <c r="D12" s="28">
        <v>1.3</v>
      </c>
      <c r="E12" s="28">
        <v>1.6</v>
      </c>
      <c r="F12" s="28">
        <v>1.5</v>
      </c>
      <c r="G12" s="28">
        <v>2</v>
      </c>
      <c r="H12" s="28">
        <v>1.8</v>
      </c>
      <c r="I12" s="28">
        <v>2.1</v>
      </c>
      <c r="J12" s="28">
        <v>2</v>
      </c>
      <c r="K12" s="28">
        <v>2.5</v>
      </c>
    </row>
    <row r="13" spans="2:11" ht="72.75" customHeight="1">
      <c r="B13" s="58" t="s">
        <v>50</v>
      </c>
      <c r="C13" s="58"/>
      <c r="D13" s="58"/>
      <c r="E13" s="58"/>
      <c r="F13" s="58"/>
      <c r="G13" s="58"/>
      <c r="H13" s="58"/>
      <c r="I13" s="58"/>
      <c r="J13" s="58"/>
      <c r="K13" s="58"/>
    </row>
  </sheetData>
  <sheetProtection/>
  <mergeCells count="13">
    <mergeCell ref="B8:B9"/>
    <mergeCell ref="B10:B11"/>
    <mergeCell ref="B12:C12"/>
    <mergeCell ref="B2:K2"/>
    <mergeCell ref="B13:K13"/>
    <mergeCell ref="B3:C5"/>
    <mergeCell ref="D3:G3"/>
    <mergeCell ref="H3:K3"/>
    <mergeCell ref="D4:E4"/>
    <mergeCell ref="F4:G4"/>
    <mergeCell ref="H4:I4"/>
    <mergeCell ref="J4:K4"/>
    <mergeCell ref="B6:B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AB85"/>
  <sheetViews>
    <sheetView showGridLines="0" zoomScalePageLayoutView="0" workbookViewId="0" topLeftCell="A1">
      <selection activeCell="Q38" sqref="Q38"/>
    </sheetView>
  </sheetViews>
  <sheetFormatPr defaultColWidth="11.421875" defaultRowHeight="15"/>
  <cols>
    <col min="1" max="1" width="5.57421875" style="0" customWidth="1"/>
  </cols>
  <sheetData>
    <row r="2" spans="2:11" ht="15">
      <c r="B2" s="78" t="s">
        <v>54</v>
      </c>
      <c r="C2" s="78"/>
      <c r="D2" s="78"/>
      <c r="E2" s="78"/>
      <c r="F2" s="78"/>
      <c r="G2" s="78"/>
      <c r="H2" s="78"/>
      <c r="I2" s="78"/>
      <c r="J2" s="78"/>
      <c r="K2" s="78"/>
    </row>
    <row r="3" spans="2:28" ht="15" customHeight="1">
      <c r="B3" s="33"/>
      <c r="C3" s="67" t="s">
        <v>8</v>
      </c>
      <c r="D3" s="67"/>
      <c r="E3" s="67"/>
      <c r="F3" s="67"/>
      <c r="G3" s="67" t="s">
        <v>9</v>
      </c>
      <c r="H3" s="67"/>
      <c r="I3" s="67"/>
      <c r="J3" s="67"/>
      <c r="K3" s="33"/>
      <c r="N3" s="2"/>
      <c r="O3" s="1"/>
      <c r="P3" s="1"/>
      <c r="Q3" s="1"/>
      <c r="R3" s="1"/>
      <c r="S3" s="1"/>
      <c r="T3" s="1"/>
      <c r="U3" s="1"/>
      <c r="V3" s="1"/>
      <c r="W3" s="1"/>
      <c r="X3" s="1"/>
      <c r="Y3" s="1"/>
      <c r="Z3" s="1"/>
      <c r="AA3" s="1"/>
      <c r="AB3" s="1"/>
    </row>
    <row r="4" spans="2:28" ht="30" customHeight="1">
      <c r="B4" s="34" t="s">
        <v>0</v>
      </c>
      <c r="C4" s="33" t="s">
        <v>14</v>
      </c>
      <c r="D4" s="33" t="s">
        <v>15</v>
      </c>
      <c r="E4" s="33" t="s">
        <v>16</v>
      </c>
      <c r="F4" s="33" t="s">
        <v>17</v>
      </c>
      <c r="G4" s="33" t="s">
        <v>14</v>
      </c>
      <c r="H4" s="33" t="s">
        <v>15</v>
      </c>
      <c r="I4" s="33" t="s">
        <v>16</v>
      </c>
      <c r="J4" s="33" t="s">
        <v>17</v>
      </c>
      <c r="K4" s="35" t="s">
        <v>25</v>
      </c>
      <c r="N4" s="1"/>
      <c r="O4" s="1"/>
      <c r="P4" s="1"/>
      <c r="Q4" s="1"/>
      <c r="R4" s="1"/>
      <c r="S4" s="1"/>
      <c r="T4" s="1"/>
      <c r="U4" s="1"/>
      <c r="V4" s="1"/>
      <c r="W4" s="1"/>
      <c r="X4" s="1"/>
      <c r="Y4" s="1"/>
      <c r="Z4" s="1"/>
      <c r="AA4" s="1"/>
      <c r="AB4" s="1"/>
    </row>
    <row r="5" spans="2:28" ht="15" customHeight="1">
      <c r="B5" s="29">
        <v>0</v>
      </c>
      <c r="C5" s="30">
        <v>756.0250666666666</v>
      </c>
      <c r="D5" s="30">
        <v>860.4099491121793</v>
      </c>
      <c r="E5" s="30">
        <v>847.244446265625</v>
      </c>
      <c r="F5" s="30">
        <v>909.7656870495614</v>
      </c>
      <c r="G5" s="30">
        <v>681.7503222222222</v>
      </c>
      <c r="H5" s="30">
        <v>688.1530081124998</v>
      </c>
      <c r="I5" s="30">
        <v>710.7247407325397</v>
      </c>
      <c r="J5" s="30">
        <v>771.5708962489584</v>
      </c>
      <c r="K5" s="31">
        <v>1013</v>
      </c>
      <c r="N5" s="1"/>
      <c r="O5" s="1"/>
      <c r="P5" s="1"/>
      <c r="Q5" s="1"/>
      <c r="R5" s="1"/>
      <c r="S5" s="1"/>
      <c r="T5" s="1"/>
      <c r="U5" s="1"/>
      <c r="V5" s="1"/>
      <c r="W5" s="1"/>
      <c r="X5" s="1"/>
      <c r="Y5" s="1"/>
      <c r="Z5" s="1"/>
      <c r="AA5" s="1"/>
      <c r="AB5" s="1"/>
    </row>
    <row r="6" spans="2:28" ht="15" customHeight="1">
      <c r="B6" s="32">
        <v>0.025000646099806418</v>
      </c>
      <c r="C6" s="30">
        <v>773.7204789749466</v>
      </c>
      <c r="D6" s="30">
        <v>874.0218047339333</v>
      </c>
      <c r="E6" s="30">
        <v>858.3040789582999</v>
      </c>
      <c r="F6" s="30">
        <v>919.0790619486562</v>
      </c>
      <c r="G6" s="30">
        <v>693.5472637610754</v>
      </c>
      <c r="H6" s="30">
        <v>697.983792728211</v>
      </c>
      <c r="I6" s="30">
        <v>719.1511275460065</v>
      </c>
      <c r="J6" s="30">
        <v>778.9439847107418</v>
      </c>
      <c r="K6" s="31">
        <v>1013</v>
      </c>
      <c r="N6" s="1"/>
      <c r="O6" s="1"/>
      <c r="P6" s="1"/>
      <c r="Q6" s="1"/>
      <c r="R6" s="1"/>
      <c r="S6" s="1"/>
      <c r="T6" s="1"/>
      <c r="U6" s="1"/>
      <c r="V6" s="1"/>
      <c r="W6" s="1"/>
      <c r="X6" s="1"/>
      <c r="Y6" s="1"/>
      <c r="Z6" s="1"/>
      <c r="AA6" s="1"/>
      <c r="AB6" s="1"/>
    </row>
    <row r="7" spans="2:28" ht="15" customHeight="1">
      <c r="B7" s="32">
        <v>0.050001292199612836</v>
      </c>
      <c r="C7" s="30">
        <v>791.4158912832266</v>
      </c>
      <c r="D7" s="30">
        <v>887.6336603556872</v>
      </c>
      <c r="E7" s="30">
        <v>869.3637116509749</v>
      </c>
      <c r="F7" s="30">
        <v>928.3924368477507</v>
      </c>
      <c r="G7" s="30">
        <v>705.344205299929</v>
      </c>
      <c r="H7" s="30">
        <v>707.8145773439222</v>
      </c>
      <c r="I7" s="30">
        <v>727.577514359473</v>
      </c>
      <c r="J7" s="30">
        <v>786.3170731725249</v>
      </c>
      <c r="K7" s="31">
        <v>1013</v>
      </c>
      <c r="N7" s="1"/>
      <c r="O7" s="1"/>
      <c r="P7" s="1"/>
      <c r="Q7" s="1"/>
      <c r="R7" s="1"/>
      <c r="S7" s="1"/>
      <c r="T7" s="1"/>
      <c r="U7" s="1"/>
      <c r="V7" s="1"/>
      <c r="W7" s="1"/>
      <c r="X7" s="1"/>
      <c r="Y7" s="1"/>
      <c r="Z7" s="1"/>
      <c r="AA7" s="1"/>
      <c r="AB7" s="1"/>
    </row>
    <row r="8" spans="2:28" ht="15" customHeight="1">
      <c r="B8" s="32">
        <v>0.07500193829941924</v>
      </c>
      <c r="C8" s="30">
        <v>809.1113035915066</v>
      </c>
      <c r="D8" s="30">
        <v>901.245515977441</v>
      </c>
      <c r="E8" s="30">
        <v>880.42334434365</v>
      </c>
      <c r="F8" s="30">
        <v>937.7058117468455</v>
      </c>
      <c r="G8" s="30">
        <v>717.141146838782</v>
      </c>
      <c r="H8" s="30">
        <v>717.6453619596332</v>
      </c>
      <c r="I8" s="30">
        <v>736.0039011729398</v>
      </c>
      <c r="J8" s="30">
        <v>793.6901616343083</v>
      </c>
      <c r="K8" s="31">
        <v>1013</v>
      </c>
      <c r="N8" s="1"/>
      <c r="O8" s="1"/>
      <c r="P8" s="1"/>
      <c r="Q8" s="1"/>
      <c r="R8" s="1"/>
      <c r="S8" s="1"/>
      <c r="T8" s="1"/>
      <c r="U8" s="1"/>
      <c r="V8" s="1"/>
      <c r="W8" s="1"/>
      <c r="X8" s="1"/>
      <c r="Y8" s="1"/>
      <c r="Z8" s="1"/>
      <c r="AA8" s="1"/>
      <c r="AB8" s="1"/>
    </row>
    <row r="9" spans="2:28" ht="15" customHeight="1">
      <c r="B9" s="32">
        <v>0.10000258439922567</v>
      </c>
      <c r="C9" s="30">
        <v>826.8067158997866</v>
      </c>
      <c r="D9" s="30">
        <v>914.8573715991948</v>
      </c>
      <c r="E9" s="30">
        <v>891.4829770363249</v>
      </c>
      <c r="F9" s="30">
        <v>947.0191866459405</v>
      </c>
      <c r="G9" s="30">
        <v>728.9380883776354</v>
      </c>
      <c r="H9" s="30">
        <v>727.4761465753443</v>
      </c>
      <c r="I9" s="30">
        <v>744.4302879864065</v>
      </c>
      <c r="J9" s="30">
        <v>801.0632500960917</v>
      </c>
      <c r="K9" s="31">
        <v>1013</v>
      </c>
      <c r="N9" s="1"/>
      <c r="O9" s="1"/>
      <c r="P9" s="1"/>
      <c r="Q9" s="1"/>
      <c r="R9" s="1"/>
      <c r="S9" s="1"/>
      <c r="T9" s="1"/>
      <c r="U9" s="1"/>
      <c r="V9" s="1"/>
      <c r="W9" s="1"/>
      <c r="X9" s="1"/>
      <c r="Y9" s="1"/>
      <c r="Z9" s="1"/>
      <c r="AA9" s="1"/>
      <c r="AB9" s="1"/>
    </row>
    <row r="10" spans="2:28" ht="15" customHeight="1">
      <c r="B10" s="32">
        <v>0.1250032304990321</v>
      </c>
      <c r="C10" s="30">
        <v>844.5021282080666</v>
      </c>
      <c r="D10" s="30">
        <v>928.4692272209486</v>
      </c>
      <c r="E10" s="30">
        <v>902.542609729</v>
      </c>
      <c r="F10" s="30">
        <v>956.3325615450351</v>
      </c>
      <c r="G10" s="30">
        <v>740.7350299164888</v>
      </c>
      <c r="H10" s="30">
        <v>737.3069311910555</v>
      </c>
      <c r="I10" s="30">
        <v>752.856674799873</v>
      </c>
      <c r="J10" s="30">
        <v>808.4363385578749</v>
      </c>
      <c r="K10" s="31">
        <v>1013</v>
      </c>
      <c r="N10" s="1"/>
      <c r="O10" s="1"/>
      <c r="P10" s="1"/>
      <c r="Q10" s="1"/>
      <c r="R10" s="1"/>
      <c r="S10" s="1"/>
      <c r="T10" s="1"/>
      <c r="U10" s="1"/>
      <c r="V10" s="1"/>
      <c r="W10" s="1"/>
      <c r="X10" s="1"/>
      <c r="Y10" s="1"/>
      <c r="Z10" s="1"/>
      <c r="AA10" s="1"/>
      <c r="AB10" s="1"/>
    </row>
    <row r="11" spans="2:28" ht="15" customHeight="1">
      <c r="B11" s="32">
        <v>0.1500038765988385</v>
      </c>
      <c r="C11" s="30">
        <v>862.1975405163466</v>
      </c>
      <c r="D11" s="30">
        <v>942.0810828427025</v>
      </c>
      <c r="E11" s="30">
        <v>913.602242421675</v>
      </c>
      <c r="F11" s="30">
        <v>965.6459364441298</v>
      </c>
      <c r="G11" s="30">
        <v>752.5319714553422</v>
      </c>
      <c r="H11" s="30">
        <v>747.1377158067666</v>
      </c>
      <c r="I11" s="30">
        <v>761.2830616133397</v>
      </c>
      <c r="J11" s="30">
        <v>815.8094270196583</v>
      </c>
      <c r="K11" s="31">
        <v>1013</v>
      </c>
      <c r="N11" s="1"/>
      <c r="O11" s="1"/>
      <c r="P11" s="1"/>
      <c r="Q11" s="1"/>
      <c r="R11" s="1"/>
      <c r="S11" s="1"/>
      <c r="T11" s="1"/>
      <c r="U11" s="1"/>
      <c r="V11" s="1"/>
      <c r="W11" s="1"/>
      <c r="X11" s="1"/>
      <c r="Y11" s="1"/>
      <c r="Z11" s="1"/>
      <c r="AA11" s="1"/>
      <c r="AB11" s="1"/>
    </row>
    <row r="12" spans="2:28" ht="15" customHeight="1">
      <c r="B12" s="32">
        <v>0.17500452269864494</v>
      </c>
      <c r="C12" s="30">
        <v>879.8929528246266</v>
      </c>
      <c r="D12" s="30">
        <v>955.6929384644562</v>
      </c>
      <c r="E12" s="30">
        <v>924.6618751143501</v>
      </c>
      <c r="F12" s="30">
        <v>974.9593113432246</v>
      </c>
      <c r="G12" s="30">
        <v>764.3289129941954</v>
      </c>
      <c r="H12" s="30">
        <v>756.9685004224777</v>
      </c>
      <c r="I12" s="30">
        <v>769.7094484268065</v>
      </c>
      <c r="J12" s="30">
        <v>823.1825154814418</v>
      </c>
      <c r="K12" s="31">
        <v>1013</v>
      </c>
      <c r="N12" s="1"/>
      <c r="O12" s="1"/>
      <c r="P12" s="1"/>
      <c r="Q12" s="1"/>
      <c r="R12" s="1"/>
      <c r="S12" s="1"/>
      <c r="T12" s="1"/>
      <c r="U12" s="1"/>
      <c r="V12" s="1"/>
      <c r="W12" s="1"/>
      <c r="X12" s="1"/>
      <c r="Y12" s="1"/>
      <c r="Z12" s="1"/>
      <c r="AA12" s="1"/>
      <c r="AB12" s="1"/>
    </row>
    <row r="13" spans="2:28" ht="15" customHeight="1">
      <c r="B13" s="32">
        <v>0.20000516879845134</v>
      </c>
      <c r="C13" s="30">
        <v>897.5883651329066</v>
      </c>
      <c r="D13" s="30">
        <v>969.3047940862101</v>
      </c>
      <c r="E13" s="30">
        <v>935.721507807025</v>
      </c>
      <c r="F13" s="30">
        <v>984.2726862423194</v>
      </c>
      <c r="G13" s="30">
        <v>776.1258545330488</v>
      </c>
      <c r="H13" s="30">
        <v>766.7992850381887</v>
      </c>
      <c r="I13" s="30">
        <v>778.1358352402731</v>
      </c>
      <c r="J13" s="30">
        <v>830.555603943225</v>
      </c>
      <c r="K13" s="31">
        <v>1013</v>
      </c>
      <c r="N13" s="1"/>
      <c r="O13" s="1"/>
      <c r="P13" s="1"/>
      <c r="Q13" s="1"/>
      <c r="R13" s="1"/>
      <c r="S13" s="1"/>
      <c r="T13" s="1"/>
      <c r="U13" s="1"/>
      <c r="V13" s="1"/>
      <c r="W13" s="1"/>
      <c r="X13" s="1"/>
      <c r="Y13" s="1"/>
      <c r="Z13" s="1"/>
      <c r="AA13" s="1"/>
      <c r="AB13" s="1"/>
    </row>
    <row r="14" spans="2:28" ht="15" customHeight="1">
      <c r="B14" s="32">
        <v>0.2250058148982578</v>
      </c>
      <c r="C14" s="30">
        <v>915.2837774411867</v>
      </c>
      <c r="D14" s="30">
        <v>982.916649707964</v>
      </c>
      <c r="E14" s="30">
        <v>946.7811404997</v>
      </c>
      <c r="F14" s="30">
        <v>993.5860611414142</v>
      </c>
      <c r="G14" s="30">
        <v>787.9227960719022</v>
      </c>
      <c r="H14" s="30">
        <v>776.6300696538999</v>
      </c>
      <c r="I14" s="30">
        <v>786.5622220537397</v>
      </c>
      <c r="J14" s="30">
        <v>837.9286924050084</v>
      </c>
      <c r="K14" s="31">
        <v>1013</v>
      </c>
      <c r="N14" s="1"/>
      <c r="O14" s="1"/>
      <c r="P14" s="1"/>
      <c r="Q14" s="1"/>
      <c r="R14" s="1"/>
      <c r="S14" s="1"/>
      <c r="T14" s="1"/>
      <c r="U14" s="1"/>
      <c r="V14" s="1"/>
      <c r="W14" s="1"/>
      <c r="X14" s="1"/>
      <c r="Y14" s="1"/>
      <c r="Z14" s="1"/>
      <c r="AA14" s="1"/>
      <c r="AB14" s="1"/>
    </row>
    <row r="15" spans="2:28" ht="15" customHeight="1">
      <c r="B15" s="32">
        <v>0.2500064609980642</v>
      </c>
      <c r="C15" s="30">
        <v>932.9791897494666</v>
      </c>
      <c r="D15" s="30">
        <v>996.528505329718</v>
      </c>
      <c r="E15" s="30">
        <v>957.840773192375</v>
      </c>
      <c r="F15" s="30">
        <v>977.6827851633158</v>
      </c>
      <c r="G15" s="30">
        <v>799.7197376107555</v>
      </c>
      <c r="H15" s="30">
        <v>786.460854269611</v>
      </c>
      <c r="I15" s="30">
        <v>794.9886088672063</v>
      </c>
      <c r="J15" s="30">
        <v>845.3017808667915</v>
      </c>
      <c r="K15" s="31">
        <v>1013</v>
      </c>
      <c r="N15" s="1"/>
      <c r="O15" s="1"/>
      <c r="P15" s="1"/>
      <c r="Q15" s="1"/>
      <c r="R15" s="1"/>
      <c r="S15" s="1"/>
      <c r="T15" s="1"/>
      <c r="U15" s="1"/>
      <c r="V15" s="1"/>
      <c r="W15" s="1"/>
      <c r="X15" s="1"/>
      <c r="Y15" s="1"/>
      <c r="Z15" s="1"/>
      <c r="AA15" s="1"/>
      <c r="AB15" s="1"/>
    </row>
    <row r="16" spans="2:28" ht="15" customHeight="1">
      <c r="B16" s="32">
        <v>0.2750071070978706</v>
      </c>
      <c r="C16" s="30">
        <v>950.6746020577467</v>
      </c>
      <c r="D16" s="30">
        <v>1010.1403609514718</v>
      </c>
      <c r="E16" s="30">
        <v>968.90040588505</v>
      </c>
      <c r="F16" s="30">
        <v>986.9961600624105</v>
      </c>
      <c r="G16" s="30">
        <v>811.5166791496089</v>
      </c>
      <c r="H16" s="30">
        <v>796.2916388853221</v>
      </c>
      <c r="I16" s="30">
        <v>803.4149956806731</v>
      </c>
      <c r="J16" s="30">
        <v>852.6748693285749</v>
      </c>
      <c r="K16" s="31">
        <v>1013</v>
      </c>
      <c r="N16" s="1"/>
      <c r="O16" s="1"/>
      <c r="P16" s="1"/>
      <c r="Q16" s="1"/>
      <c r="R16" s="1"/>
      <c r="S16" s="1"/>
      <c r="T16" s="1"/>
      <c r="U16" s="1"/>
      <c r="V16" s="1"/>
      <c r="W16" s="1"/>
      <c r="X16" s="1"/>
      <c r="Y16" s="1"/>
      <c r="Z16" s="1"/>
      <c r="AA16" s="1"/>
      <c r="AB16" s="1"/>
    </row>
    <row r="17" spans="2:28" ht="15" customHeight="1">
      <c r="B17" s="32">
        <v>0.300007753197677</v>
      </c>
      <c r="C17" s="30">
        <v>968.3700143660266</v>
      </c>
      <c r="D17" s="30">
        <v>1023.7522165732256</v>
      </c>
      <c r="E17" s="30">
        <v>979.9600385777252</v>
      </c>
      <c r="F17" s="30">
        <v>996.3095349615053</v>
      </c>
      <c r="G17" s="30">
        <v>823.313620688462</v>
      </c>
      <c r="H17" s="30">
        <v>806.1224235010333</v>
      </c>
      <c r="I17" s="30">
        <v>811.8413824941398</v>
      </c>
      <c r="J17" s="30">
        <v>860.0479577903586</v>
      </c>
      <c r="K17" s="31">
        <v>1013</v>
      </c>
      <c r="N17" s="1"/>
      <c r="O17" s="1"/>
      <c r="P17" s="1"/>
      <c r="Q17" s="1"/>
      <c r="R17" s="1"/>
      <c r="S17" s="1"/>
      <c r="T17" s="1"/>
      <c r="U17" s="1"/>
      <c r="V17" s="1"/>
      <c r="W17" s="1"/>
      <c r="X17" s="1"/>
      <c r="Y17" s="1"/>
      <c r="Z17" s="1"/>
      <c r="AA17" s="1"/>
      <c r="AB17" s="1"/>
    </row>
    <row r="18" spans="2:28" ht="15" customHeight="1">
      <c r="B18" s="32">
        <v>0.32500839929748343</v>
      </c>
      <c r="C18" s="30">
        <v>986.0654266743067</v>
      </c>
      <c r="D18" s="30">
        <v>1037.3640721949794</v>
      </c>
      <c r="E18" s="30">
        <v>991.0196712704</v>
      </c>
      <c r="F18" s="30">
        <v>1005.6229098606001</v>
      </c>
      <c r="G18" s="30">
        <v>835.1105622273153</v>
      </c>
      <c r="H18" s="30">
        <v>815.9532081167442</v>
      </c>
      <c r="I18" s="30">
        <v>820.2677693076063</v>
      </c>
      <c r="J18" s="30">
        <v>867.4210462521418</v>
      </c>
      <c r="K18" s="31">
        <v>1013</v>
      </c>
      <c r="N18" s="1"/>
      <c r="O18" s="1"/>
      <c r="P18" s="1"/>
      <c r="Q18" s="1"/>
      <c r="R18" s="1"/>
      <c r="S18" s="1"/>
      <c r="T18" s="1"/>
      <c r="U18" s="1"/>
      <c r="V18" s="1"/>
      <c r="W18" s="1"/>
      <c r="X18" s="1"/>
      <c r="Y18" s="1"/>
      <c r="Z18" s="1"/>
      <c r="AA18" s="1"/>
      <c r="AB18" s="1"/>
    </row>
    <row r="19" spans="2:28" ht="15" customHeight="1">
      <c r="B19" s="32">
        <v>0.3500090453972899</v>
      </c>
      <c r="C19" s="30">
        <v>1003.7608389825867</v>
      </c>
      <c r="D19" s="30">
        <v>1050.9759278167332</v>
      </c>
      <c r="E19" s="30">
        <v>1002.079303963075</v>
      </c>
      <c r="F19" s="30">
        <v>1014.9362847596946</v>
      </c>
      <c r="G19" s="30">
        <v>846.9075037661687</v>
      </c>
      <c r="H19" s="30">
        <v>825.7839927324555</v>
      </c>
      <c r="I19" s="30">
        <v>828.6941561210731</v>
      </c>
      <c r="J19" s="30">
        <v>874.7941347139251</v>
      </c>
      <c r="K19" s="31">
        <v>1013</v>
      </c>
      <c r="N19" s="1"/>
      <c r="O19" s="1"/>
      <c r="P19" s="1"/>
      <c r="Q19" s="1"/>
      <c r="R19" s="1"/>
      <c r="S19" s="1"/>
      <c r="T19" s="1"/>
      <c r="U19" s="1"/>
      <c r="V19" s="1"/>
      <c r="W19" s="1"/>
      <c r="X19" s="1"/>
      <c r="Y19" s="1"/>
      <c r="Z19" s="1"/>
      <c r="AA19" s="1"/>
      <c r="AB19" s="1"/>
    </row>
    <row r="20" spans="2:28" ht="15" customHeight="1">
      <c r="B20" s="32">
        <v>0.37500969149709623</v>
      </c>
      <c r="C20" s="30">
        <v>1021.4562512908667</v>
      </c>
      <c r="D20" s="30">
        <v>1064.5877834384871</v>
      </c>
      <c r="E20" s="30">
        <v>1013.13893665575</v>
      </c>
      <c r="F20" s="30">
        <v>1024.2496596587894</v>
      </c>
      <c r="G20" s="30">
        <v>858.7044453050221</v>
      </c>
      <c r="H20" s="30">
        <v>835.6147773481666</v>
      </c>
      <c r="I20" s="30">
        <v>837.1205429345397</v>
      </c>
      <c r="J20" s="30">
        <v>882.1672231757083</v>
      </c>
      <c r="K20" s="31">
        <v>1013</v>
      </c>
      <c r="N20" s="1"/>
      <c r="O20" s="1"/>
      <c r="P20" s="1"/>
      <c r="Q20" s="1"/>
      <c r="R20" s="1"/>
      <c r="S20" s="1"/>
      <c r="T20" s="1"/>
      <c r="U20" s="1"/>
      <c r="V20" s="1"/>
      <c r="W20" s="1"/>
      <c r="X20" s="1"/>
      <c r="Y20" s="1"/>
      <c r="Z20" s="1"/>
      <c r="AA20" s="1"/>
      <c r="AB20" s="1"/>
    </row>
    <row r="21" spans="2:28" ht="15" customHeight="1">
      <c r="B21" s="32">
        <v>0.4000103375969027</v>
      </c>
      <c r="C21" s="30">
        <v>1039.1516635991466</v>
      </c>
      <c r="D21" s="30">
        <v>1078.1996390602408</v>
      </c>
      <c r="E21" s="30">
        <v>1024.1985693484248</v>
      </c>
      <c r="F21" s="30">
        <v>1033.563034557884</v>
      </c>
      <c r="G21" s="30">
        <v>870.5013868438755</v>
      </c>
      <c r="H21" s="30">
        <v>845.4455619638776</v>
      </c>
      <c r="I21" s="30">
        <v>845.5469297480063</v>
      </c>
      <c r="J21" s="30">
        <v>889.5403116374916</v>
      </c>
      <c r="K21" s="31">
        <v>1013</v>
      </c>
      <c r="N21" s="1"/>
      <c r="O21" s="1"/>
      <c r="P21" s="1"/>
      <c r="Q21" s="1"/>
      <c r="R21" s="1"/>
      <c r="S21" s="1"/>
      <c r="T21" s="1"/>
      <c r="U21" s="1"/>
      <c r="V21" s="1"/>
      <c r="W21" s="1"/>
      <c r="X21" s="1"/>
      <c r="Y21" s="1"/>
      <c r="Z21" s="1"/>
      <c r="AA21" s="1"/>
      <c r="AB21" s="1"/>
    </row>
    <row r="22" spans="2:28" ht="15" customHeight="1">
      <c r="B22" s="32">
        <v>0.42501098369670903</v>
      </c>
      <c r="C22" s="30">
        <v>1009.6208398065556</v>
      </c>
      <c r="D22" s="30">
        <v>1091.8114946819949</v>
      </c>
      <c r="E22" s="30">
        <v>1030.1740382298499</v>
      </c>
      <c r="F22" s="30">
        <v>1042.876409456979</v>
      </c>
      <c r="G22" s="30">
        <v>882.2983283827289</v>
      </c>
      <c r="H22" s="30">
        <v>855.2763465795888</v>
      </c>
      <c r="I22" s="30">
        <v>853.9733165614731</v>
      </c>
      <c r="J22" s="30">
        <v>896.9134000992752</v>
      </c>
      <c r="K22" s="31">
        <v>1013</v>
      </c>
      <c r="N22" s="1"/>
      <c r="O22" s="1"/>
      <c r="P22" s="1"/>
      <c r="Q22" s="1"/>
      <c r="R22" s="1"/>
      <c r="S22" s="1"/>
      <c r="T22" s="1"/>
      <c r="U22" s="1"/>
      <c r="V22" s="1"/>
      <c r="W22" s="1"/>
      <c r="X22" s="1"/>
      <c r="Y22" s="1"/>
      <c r="Z22" s="1"/>
      <c r="AA22" s="1"/>
      <c r="AB22" s="1"/>
    </row>
    <row r="23" spans="2:28" ht="15" customHeight="1">
      <c r="B23" s="32">
        <v>0.4500116297965156</v>
      </c>
      <c r="C23" s="30">
        <v>1017.4577535304708</v>
      </c>
      <c r="D23" s="30">
        <v>1105.423350303749</v>
      </c>
      <c r="E23" s="30">
        <v>1022.1716034837751</v>
      </c>
      <c r="F23" s="30">
        <v>1052.189784356074</v>
      </c>
      <c r="G23" s="30">
        <v>894.0952699215823</v>
      </c>
      <c r="H23" s="30">
        <v>865.1071311953</v>
      </c>
      <c r="I23" s="30">
        <v>862.3997033749398</v>
      </c>
      <c r="J23" s="30">
        <v>904.2864885610586</v>
      </c>
      <c r="K23" s="31">
        <v>1013</v>
      </c>
      <c r="N23" s="1"/>
      <c r="O23" s="1"/>
      <c r="P23" s="1"/>
      <c r="Q23" s="1"/>
      <c r="R23" s="1"/>
      <c r="S23" s="1"/>
      <c r="T23" s="1"/>
      <c r="U23" s="1"/>
      <c r="V23" s="1"/>
      <c r="W23" s="1"/>
      <c r="X23" s="1"/>
      <c r="Y23" s="1"/>
      <c r="Z23" s="1"/>
      <c r="AA23" s="1"/>
      <c r="AB23" s="1"/>
    </row>
    <row r="24" spans="2:28" ht="15" customHeight="1">
      <c r="B24" s="32">
        <v>0.47501227589632194</v>
      </c>
      <c r="C24" s="30">
        <v>1025.2946672543858</v>
      </c>
      <c r="D24" s="30">
        <v>1119.0352059255024</v>
      </c>
      <c r="E24" s="30">
        <v>1033.23123617645</v>
      </c>
      <c r="F24" s="30">
        <v>1061.5031592551686</v>
      </c>
      <c r="G24" s="30">
        <v>905.8922114604353</v>
      </c>
      <c r="H24" s="30">
        <v>874.937915811011</v>
      </c>
      <c r="I24" s="30">
        <v>870.8260901884064</v>
      </c>
      <c r="J24" s="30">
        <v>911.6595770228417</v>
      </c>
      <c r="K24" s="31">
        <v>1013</v>
      </c>
      <c r="N24" s="1"/>
      <c r="O24" s="1"/>
      <c r="P24" s="1"/>
      <c r="Q24" s="1"/>
      <c r="R24" s="1"/>
      <c r="S24" s="1"/>
      <c r="T24" s="1"/>
      <c r="U24" s="1"/>
      <c r="V24" s="1"/>
      <c r="W24" s="1"/>
      <c r="X24" s="1"/>
      <c r="Y24" s="1"/>
      <c r="Z24" s="1"/>
      <c r="AA24" s="1"/>
      <c r="AB24" s="1"/>
    </row>
    <row r="25" spans="2:28" ht="15" customHeight="1">
      <c r="B25" s="29">
        <v>0.5000129219961283</v>
      </c>
      <c r="C25" s="30">
        <v>1033.1344696732026</v>
      </c>
      <c r="D25" s="30">
        <v>1132.0685110202578</v>
      </c>
      <c r="E25" s="30">
        <v>1044.2926743034386</v>
      </c>
      <c r="F25" s="30">
        <v>1070.818054520001</v>
      </c>
      <c r="G25" s="30">
        <v>917.6910787958899</v>
      </c>
      <c r="H25" s="30">
        <v>884.7703052572231</v>
      </c>
      <c r="I25" s="30">
        <v>879.2538525708738</v>
      </c>
      <c r="J25" s="30">
        <v>919.0338691075007</v>
      </c>
      <c r="K25" s="31">
        <v>1013</v>
      </c>
      <c r="N25" s="1"/>
      <c r="O25" s="1"/>
      <c r="P25" s="1"/>
      <c r="Q25" s="1"/>
      <c r="R25" s="1"/>
      <c r="S25" s="1"/>
      <c r="T25" s="1"/>
      <c r="U25" s="1"/>
      <c r="V25" s="1"/>
      <c r="W25" s="1"/>
      <c r="X25" s="1"/>
      <c r="Y25" s="1"/>
      <c r="Z25" s="1"/>
      <c r="AA25" s="1"/>
      <c r="AB25" s="1"/>
    </row>
    <row r="26" spans="2:28" ht="15" customHeight="1">
      <c r="B26" s="32">
        <v>0.5250135680959347</v>
      </c>
      <c r="C26" s="30">
        <v>1046.5602442985296</v>
      </c>
      <c r="D26" s="30">
        <v>1125.7346989097643</v>
      </c>
      <c r="E26" s="30">
        <v>1058.845345059496</v>
      </c>
      <c r="F26" s="30">
        <v>1083.0729351566808</v>
      </c>
      <c r="G26" s="30">
        <v>933.2139276023512</v>
      </c>
      <c r="H26" s="30">
        <v>897.7060125959407</v>
      </c>
      <c r="I26" s="30">
        <v>890.3416017183462</v>
      </c>
      <c r="J26" s="30">
        <v>928.735649611539</v>
      </c>
      <c r="K26" s="31">
        <v>1013</v>
      </c>
      <c r="N26" s="1"/>
      <c r="O26" s="1"/>
      <c r="P26" s="1"/>
      <c r="Q26" s="1"/>
      <c r="R26" s="1"/>
      <c r="S26" s="1"/>
      <c r="T26" s="1"/>
      <c r="U26" s="1"/>
      <c r="V26" s="1"/>
      <c r="W26" s="1"/>
      <c r="X26" s="1"/>
      <c r="Y26" s="1"/>
      <c r="Z26" s="1"/>
      <c r="AA26" s="1"/>
      <c r="AB26" s="1"/>
    </row>
    <row r="27" spans="2:28" ht="15" customHeight="1">
      <c r="B27" s="32">
        <v>0.5500142141957411</v>
      </c>
      <c r="C27" s="30">
        <v>1059.9860189238561</v>
      </c>
      <c r="D27" s="30">
        <v>1143.6456783018348</v>
      </c>
      <c r="E27" s="30">
        <v>1073.3980158155532</v>
      </c>
      <c r="F27" s="30">
        <v>1095.3278157933605</v>
      </c>
      <c r="G27" s="30">
        <v>948.7367764088123</v>
      </c>
      <c r="H27" s="30">
        <v>910.6417199346585</v>
      </c>
      <c r="I27" s="30">
        <v>901.4293508658183</v>
      </c>
      <c r="J27" s="30">
        <v>938.4374301155773</v>
      </c>
      <c r="K27" s="31">
        <v>1013</v>
      </c>
      <c r="N27" s="1"/>
      <c r="O27" s="1"/>
      <c r="P27" s="1"/>
      <c r="Q27" s="1"/>
      <c r="R27" s="1"/>
      <c r="S27" s="1"/>
      <c r="T27" s="1"/>
      <c r="U27" s="1"/>
      <c r="V27" s="1"/>
      <c r="W27" s="1"/>
      <c r="X27" s="1"/>
      <c r="Y27" s="1"/>
      <c r="Z27" s="1"/>
      <c r="AA27" s="1"/>
      <c r="AB27" s="1"/>
    </row>
    <row r="28" spans="2:28" ht="15" customHeight="1">
      <c r="B28" s="32">
        <v>0.5750148602955476</v>
      </c>
      <c r="C28" s="30">
        <v>1073.411793549183</v>
      </c>
      <c r="D28" s="30">
        <v>1161.5566576939054</v>
      </c>
      <c r="E28" s="30">
        <v>1087.9506865716107</v>
      </c>
      <c r="F28" s="30">
        <v>1107.5826964300406</v>
      </c>
      <c r="G28" s="30">
        <v>964.2596252152734</v>
      </c>
      <c r="H28" s="30">
        <v>923.5774272733761</v>
      </c>
      <c r="I28" s="30">
        <v>912.5171000132907</v>
      </c>
      <c r="J28" s="30">
        <v>948.1392106196156</v>
      </c>
      <c r="K28" s="31">
        <v>1013</v>
      </c>
      <c r="N28" s="1"/>
      <c r="O28" s="1"/>
      <c r="P28" s="1"/>
      <c r="Q28" s="1"/>
      <c r="R28" s="1"/>
      <c r="S28" s="1"/>
      <c r="T28" s="1"/>
      <c r="U28" s="1"/>
      <c r="V28" s="1"/>
      <c r="W28" s="1"/>
      <c r="X28" s="1"/>
      <c r="Y28" s="1"/>
      <c r="Z28" s="1"/>
      <c r="AA28" s="1"/>
      <c r="AB28" s="1"/>
    </row>
    <row r="29" spans="2:28" ht="15" customHeight="1">
      <c r="B29" s="32">
        <v>0.600015506395354</v>
      </c>
      <c r="C29" s="30">
        <v>1086.83756817451</v>
      </c>
      <c r="D29" s="30">
        <v>1179.467637085976</v>
      </c>
      <c r="E29" s="30">
        <v>1102.503357327668</v>
      </c>
      <c r="F29" s="30">
        <v>1119.8375770667205</v>
      </c>
      <c r="G29" s="30">
        <v>934.1776667568666</v>
      </c>
      <c r="H29" s="30">
        <v>936.5131346120937</v>
      </c>
      <c r="I29" s="30">
        <v>923.604849160763</v>
      </c>
      <c r="J29" s="30">
        <v>957.8409911236539</v>
      </c>
      <c r="K29" s="31">
        <v>1013</v>
      </c>
      <c r="N29" s="1"/>
      <c r="O29" s="1"/>
      <c r="P29" s="1"/>
      <c r="Q29" s="1"/>
      <c r="R29" s="1"/>
      <c r="S29" s="1"/>
      <c r="T29" s="1"/>
      <c r="U29" s="1"/>
      <c r="V29" s="1"/>
      <c r="W29" s="1"/>
      <c r="X29" s="1"/>
      <c r="Y29" s="1"/>
      <c r="Z29" s="1"/>
      <c r="AA29" s="1"/>
      <c r="AB29" s="1"/>
    </row>
    <row r="30" spans="2:28" ht="15" customHeight="1">
      <c r="B30" s="32">
        <v>0.6250161524951605</v>
      </c>
      <c r="C30" s="30">
        <v>1100.2633427998367</v>
      </c>
      <c r="D30" s="30">
        <v>1194.891248200739</v>
      </c>
      <c r="E30" s="30">
        <v>1117.0560280837253</v>
      </c>
      <c r="F30" s="30">
        <v>1132.0924577034004</v>
      </c>
      <c r="G30" s="30">
        <v>942.4573230893287</v>
      </c>
      <c r="H30" s="30">
        <v>949.4488419508114</v>
      </c>
      <c r="I30" s="30">
        <v>934.6925983082352</v>
      </c>
      <c r="J30" s="30">
        <v>958.5788005026918</v>
      </c>
      <c r="K30" s="31">
        <v>1013</v>
      </c>
      <c r="N30" s="1"/>
      <c r="O30" s="1"/>
      <c r="P30" s="1"/>
      <c r="Q30" s="1"/>
      <c r="R30" s="1"/>
      <c r="S30" s="1"/>
      <c r="T30" s="1"/>
      <c r="U30" s="1"/>
      <c r="V30" s="1"/>
      <c r="W30" s="1"/>
      <c r="X30" s="1"/>
      <c r="Y30" s="1"/>
      <c r="Z30" s="1"/>
      <c r="AA30" s="1"/>
      <c r="AB30" s="1"/>
    </row>
    <row r="31" spans="2:28" ht="15" customHeight="1">
      <c r="B31" s="32">
        <v>0.6500167985949669</v>
      </c>
      <c r="C31" s="30">
        <v>1113.6891174251632</v>
      </c>
      <c r="D31" s="30">
        <v>1205.5332328078712</v>
      </c>
      <c r="E31" s="30">
        <v>1127.464530909506</v>
      </c>
      <c r="F31" s="30">
        <v>1137.472549748158</v>
      </c>
      <c r="G31" s="30">
        <v>950.7369794217907</v>
      </c>
      <c r="H31" s="30">
        <v>962.3845492895289</v>
      </c>
      <c r="I31" s="30">
        <v>945.7803474557073</v>
      </c>
      <c r="J31" s="30">
        <v>954.3822729650634</v>
      </c>
      <c r="K31" s="31">
        <v>1013</v>
      </c>
      <c r="N31" s="1"/>
      <c r="O31" s="1"/>
      <c r="P31" s="1"/>
      <c r="Q31" s="1"/>
      <c r="R31" s="1"/>
      <c r="S31" s="1"/>
      <c r="T31" s="1"/>
      <c r="U31" s="1"/>
      <c r="V31" s="1"/>
      <c r="W31" s="1"/>
      <c r="X31" s="1"/>
      <c r="Y31" s="1"/>
      <c r="Z31" s="1"/>
      <c r="AA31" s="1"/>
      <c r="AB31" s="1"/>
    </row>
    <row r="32" spans="2:28" ht="15" customHeight="1">
      <c r="B32" s="32">
        <v>0.6750174446947733</v>
      </c>
      <c r="C32" s="30">
        <v>1127.1148920504902</v>
      </c>
      <c r="D32" s="30">
        <v>1216.175217415003</v>
      </c>
      <c r="E32" s="30">
        <v>1136.740074731947</v>
      </c>
      <c r="F32" s="30">
        <v>1149.3512910390095</v>
      </c>
      <c r="G32" s="30">
        <v>959.0166357542527</v>
      </c>
      <c r="H32" s="30">
        <v>975.3202566282465</v>
      </c>
      <c r="I32" s="30">
        <v>956.8680966031798</v>
      </c>
      <c r="J32" s="30">
        <v>961.5959788268593</v>
      </c>
      <c r="K32" s="31">
        <v>1013</v>
      </c>
      <c r="N32" s="1"/>
      <c r="O32" s="1"/>
      <c r="P32" s="1"/>
      <c r="Q32" s="1"/>
      <c r="R32" s="1"/>
      <c r="S32" s="1"/>
      <c r="T32" s="1"/>
      <c r="U32" s="1"/>
      <c r="V32" s="1"/>
      <c r="W32" s="1"/>
      <c r="X32" s="1"/>
      <c r="Y32" s="1"/>
      <c r="Z32" s="1"/>
      <c r="AA32" s="1"/>
      <c r="AB32" s="1"/>
    </row>
    <row r="33" spans="2:28" ht="15" customHeight="1">
      <c r="B33" s="32">
        <v>0.7000180907945798</v>
      </c>
      <c r="C33" s="30">
        <v>1140.540666675817</v>
      </c>
      <c r="D33" s="30">
        <v>1226.8172020221355</v>
      </c>
      <c r="E33" s="30">
        <v>1146.015618554388</v>
      </c>
      <c r="F33" s="30">
        <v>1160.5413475964485</v>
      </c>
      <c r="G33" s="30">
        <v>967.2962920867149</v>
      </c>
      <c r="H33" s="30">
        <v>982.3928458380753</v>
      </c>
      <c r="I33" s="30">
        <v>967.955845750652</v>
      </c>
      <c r="J33" s="30">
        <v>968.2644759413702</v>
      </c>
      <c r="K33" s="31">
        <v>1013</v>
      </c>
      <c r="N33" s="1"/>
      <c r="O33" s="1"/>
      <c r="P33" s="1"/>
      <c r="Q33" s="1"/>
      <c r="R33" s="1"/>
      <c r="S33" s="1"/>
      <c r="T33" s="1"/>
      <c r="U33" s="1"/>
      <c r="V33" s="1"/>
      <c r="W33" s="1"/>
      <c r="X33" s="1"/>
      <c r="Y33" s="1"/>
      <c r="Z33" s="1"/>
      <c r="AA33" s="1"/>
      <c r="AB33" s="1"/>
    </row>
    <row r="34" spans="2:28" ht="15" customHeight="1">
      <c r="B34" s="32">
        <v>0.7250187368943861</v>
      </c>
      <c r="C34" s="30">
        <v>1153.9664413011437</v>
      </c>
      <c r="D34" s="30">
        <v>1237.4591866292674</v>
      </c>
      <c r="E34" s="30">
        <v>1155.2911623768289</v>
      </c>
      <c r="F34" s="30">
        <v>1171.7314041538875</v>
      </c>
      <c r="G34" s="30">
        <v>975.575948419177</v>
      </c>
      <c r="H34" s="30">
        <v>956.9326037266932</v>
      </c>
      <c r="I34" s="30">
        <v>973.7300671714574</v>
      </c>
      <c r="J34" s="30">
        <v>974.9329730558809</v>
      </c>
      <c r="K34" s="31">
        <v>1013</v>
      </c>
      <c r="N34" s="1"/>
      <c r="O34" s="1"/>
      <c r="P34" s="1"/>
      <c r="Q34" s="1"/>
      <c r="R34" s="1"/>
      <c r="S34" s="1"/>
      <c r="T34" s="1"/>
      <c r="U34" s="1"/>
      <c r="V34" s="1"/>
      <c r="W34" s="1"/>
      <c r="X34" s="1"/>
      <c r="Y34" s="1"/>
      <c r="Z34" s="1"/>
      <c r="AA34" s="1"/>
      <c r="AB34" s="1"/>
    </row>
    <row r="35" spans="2:28" ht="15" customHeight="1">
      <c r="B35" s="32">
        <v>0.7500193829941925</v>
      </c>
      <c r="C35" s="30">
        <v>1167.3922159264707</v>
      </c>
      <c r="D35" s="30">
        <v>1248.1011712363995</v>
      </c>
      <c r="E35" s="30">
        <v>1164.56670619927</v>
      </c>
      <c r="F35" s="30">
        <v>1182.9214607113265</v>
      </c>
      <c r="G35" s="30">
        <v>983.8556047516389</v>
      </c>
      <c r="H35" s="30">
        <v>964.6184814985108</v>
      </c>
      <c r="I35" s="30">
        <v>949.1808276661103</v>
      </c>
      <c r="J35" s="30">
        <v>981.6014701703915</v>
      </c>
      <c r="K35" s="31">
        <v>1013</v>
      </c>
      <c r="N35" s="1"/>
      <c r="O35" s="1"/>
      <c r="P35" s="1"/>
      <c r="Q35" s="1"/>
      <c r="R35" s="1"/>
      <c r="S35" s="1"/>
      <c r="T35" s="1"/>
      <c r="U35" s="1"/>
      <c r="V35" s="1"/>
      <c r="W35" s="1"/>
      <c r="X35" s="1"/>
      <c r="Y35" s="1"/>
      <c r="Z35" s="1"/>
      <c r="AA35" s="1"/>
      <c r="AB35" s="1"/>
    </row>
    <row r="36" spans="2:28" ht="15" customHeight="1">
      <c r="B36" s="32">
        <v>0.7750200290939988</v>
      </c>
      <c r="C36" s="30">
        <v>1180.8179905517973</v>
      </c>
      <c r="D36" s="30">
        <v>1258.7431558435312</v>
      </c>
      <c r="E36" s="30">
        <v>1173.8422500217107</v>
      </c>
      <c r="F36" s="30">
        <v>1194.1115172687653</v>
      </c>
      <c r="G36" s="30">
        <v>992.1352610841008</v>
      </c>
      <c r="H36" s="30">
        <v>972.3043592703282</v>
      </c>
      <c r="I36" s="30">
        <v>956.2479086736843</v>
      </c>
      <c r="J36" s="30">
        <v>988.2699672849022</v>
      </c>
      <c r="K36" s="31">
        <v>1013</v>
      </c>
      <c r="N36" s="1"/>
      <c r="O36" s="1"/>
      <c r="P36" s="1"/>
      <c r="Q36" s="1"/>
      <c r="R36" s="1"/>
      <c r="S36" s="1"/>
      <c r="T36" s="1"/>
      <c r="U36" s="1"/>
      <c r="V36" s="1"/>
      <c r="W36" s="1"/>
      <c r="X36" s="1"/>
      <c r="Y36" s="1"/>
      <c r="Z36" s="1"/>
      <c r="AA36" s="1"/>
      <c r="AB36" s="1"/>
    </row>
    <row r="37" spans="2:28" ht="15" customHeight="1">
      <c r="B37" s="32">
        <v>0.8000206751938054</v>
      </c>
      <c r="C37" s="30">
        <v>1194.2391432652814</v>
      </c>
      <c r="D37" s="30">
        <v>1269.3815851338613</v>
      </c>
      <c r="E37" s="30">
        <v>1183.1149051492498</v>
      </c>
      <c r="F37" s="30">
        <v>1205.3015738262043</v>
      </c>
      <c r="G37" s="30">
        <v>1000.411836142001</v>
      </c>
      <c r="H37" s="30">
        <v>979.9876693133444</v>
      </c>
      <c r="I37" s="30">
        <v>963.312788770857</v>
      </c>
      <c r="J37" s="30">
        <v>994.9365386028119</v>
      </c>
      <c r="K37" s="31">
        <v>1013</v>
      </c>
      <c r="N37" s="1"/>
      <c r="O37" s="1"/>
      <c r="P37" s="1"/>
      <c r="Q37" s="1"/>
      <c r="R37" s="1"/>
      <c r="S37" s="1"/>
      <c r="T37" s="1"/>
      <c r="U37" s="1"/>
      <c r="V37" s="1"/>
      <c r="W37" s="1"/>
      <c r="X37" s="1"/>
      <c r="Y37" s="1"/>
      <c r="Z37" s="1"/>
      <c r="AA37" s="1"/>
      <c r="AB37" s="1"/>
    </row>
    <row r="38" spans="2:28" ht="15" customHeight="1">
      <c r="B38" s="32">
        <v>0.8250213212936118</v>
      </c>
      <c r="C38" s="30">
        <v>1202.0760569891963</v>
      </c>
      <c r="D38" s="30">
        <v>1275.724445970677</v>
      </c>
      <c r="E38" s="30">
        <v>1188.8974109083085</v>
      </c>
      <c r="F38" s="30">
        <v>1216.4916303836433</v>
      </c>
      <c r="G38" s="30">
        <v>1004.9655852068553</v>
      </c>
      <c r="H38" s="30">
        <v>984.5686243621556</v>
      </c>
      <c r="I38" s="30">
        <v>967.7185074444255</v>
      </c>
      <c r="J38" s="30">
        <v>999.2763436750678</v>
      </c>
      <c r="K38" s="31">
        <v>1013</v>
      </c>
      <c r="N38" s="1"/>
      <c r="O38" s="1"/>
      <c r="P38" s="1"/>
      <c r="Q38" s="1"/>
      <c r="R38" s="1"/>
      <c r="S38" s="1"/>
      <c r="T38" s="1"/>
      <c r="U38" s="1"/>
      <c r="V38" s="1"/>
      <c r="W38" s="1"/>
      <c r="X38" s="1"/>
      <c r="Y38" s="1"/>
      <c r="Z38" s="1"/>
      <c r="AA38" s="1"/>
      <c r="AB38" s="1"/>
    </row>
    <row r="39" spans="2:28" ht="15" customHeight="1">
      <c r="B39" s="32">
        <v>0.8500219673934181</v>
      </c>
      <c r="C39" s="30">
        <v>1209.9129707131115</v>
      </c>
      <c r="D39" s="30">
        <v>1282.0673068074925</v>
      </c>
      <c r="E39" s="30">
        <v>1194.6799166673673</v>
      </c>
      <c r="F39" s="30">
        <v>1227.6816869410823</v>
      </c>
      <c r="G39" s="30">
        <v>1009.5193342717095</v>
      </c>
      <c r="H39" s="30">
        <v>989.1495794109667</v>
      </c>
      <c r="I39" s="30">
        <v>972.124226117994</v>
      </c>
      <c r="J39" s="30">
        <v>1003.6161487473236</v>
      </c>
      <c r="K39" s="31">
        <v>1013</v>
      </c>
      <c r="N39" s="1"/>
      <c r="O39" s="1"/>
      <c r="P39" s="1"/>
      <c r="Q39" s="1"/>
      <c r="R39" s="1"/>
      <c r="S39" s="1"/>
      <c r="T39" s="1"/>
      <c r="U39" s="1"/>
      <c r="V39" s="1"/>
      <c r="W39" s="1"/>
      <c r="X39" s="1"/>
      <c r="Y39" s="1"/>
      <c r="Z39" s="1"/>
      <c r="AA39" s="1"/>
      <c r="AB39" s="1"/>
    </row>
    <row r="40" spans="2:28" ht="15" customHeight="1">
      <c r="B40" s="32">
        <v>0.8750226134932245</v>
      </c>
      <c r="C40" s="30">
        <v>1217.7498844370266</v>
      </c>
      <c r="D40" s="30">
        <v>1288.4101676443076</v>
      </c>
      <c r="E40" s="30">
        <v>1200.4624224264257</v>
      </c>
      <c r="F40" s="30">
        <v>1238.8717434985213</v>
      </c>
      <c r="G40" s="30">
        <v>1014.0730833365636</v>
      </c>
      <c r="H40" s="30">
        <v>993.7305344597779</v>
      </c>
      <c r="I40" s="30">
        <v>976.5299447915625</v>
      </c>
      <c r="J40" s="30">
        <v>1007.9559538195795</v>
      </c>
      <c r="K40" s="31">
        <v>1013</v>
      </c>
      <c r="N40" s="1"/>
      <c r="O40" s="1"/>
      <c r="P40" s="1"/>
      <c r="Q40" s="1"/>
      <c r="R40" s="1"/>
      <c r="S40" s="1"/>
      <c r="T40" s="1"/>
      <c r="U40" s="1"/>
      <c r="V40" s="1"/>
      <c r="W40" s="1"/>
      <c r="X40" s="1"/>
      <c r="Y40" s="1"/>
      <c r="Z40" s="1"/>
      <c r="AA40" s="1"/>
      <c r="AB40" s="1"/>
    </row>
    <row r="41" spans="2:28" ht="15" customHeight="1">
      <c r="B41" s="32">
        <v>0.9000232595930312</v>
      </c>
      <c r="C41" s="30">
        <v>1228.7794406980802</v>
      </c>
      <c r="D41" s="30">
        <v>1294.7530284811232</v>
      </c>
      <c r="E41" s="30">
        <v>1206.2449281854845</v>
      </c>
      <c r="F41" s="30">
        <v>1250.0618000559605</v>
      </c>
      <c r="G41" s="30">
        <v>1018.626832401418</v>
      </c>
      <c r="H41" s="30">
        <v>998.3114895085889</v>
      </c>
      <c r="I41" s="30">
        <v>980.9356634651309</v>
      </c>
      <c r="J41" s="30">
        <v>1012.2957588918352</v>
      </c>
      <c r="K41" s="31">
        <v>1013</v>
      </c>
      <c r="N41" s="1"/>
      <c r="O41" s="1"/>
      <c r="P41" s="1"/>
      <c r="Q41" s="1"/>
      <c r="R41" s="1"/>
      <c r="S41" s="1"/>
      <c r="T41" s="1"/>
      <c r="U41" s="1"/>
      <c r="V41" s="1"/>
      <c r="W41" s="1"/>
      <c r="X41" s="1"/>
      <c r="Y41" s="1"/>
      <c r="Z41" s="1"/>
      <c r="AA41" s="1"/>
      <c r="AB41" s="1"/>
    </row>
    <row r="42" spans="2:28" ht="15" customHeight="1">
      <c r="B42" s="32">
        <v>0.9250239056928375</v>
      </c>
      <c r="C42" s="30">
        <v>1246.4748530063603</v>
      </c>
      <c r="D42" s="30">
        <v>1301.0958893179386</v>
      </c>
      <c r="E42" s="30">
        <v>1212.027433944543</v>
      </c>
      <c r="F42" s="30">
        <v>1261.2518566133995</v>
      </c>
      <c r="G42" s="30">
        <v>1023.1805814662721</v>
      </c>
      <c r="H42" s="30">
        <v>1002.8924445574</v>
      </c>
      <c r="I42" s="30">
        <v>985.3413821386994</v>
      </c>
      <c r="J42" s="30">
        <v>1016.6355639640911</v>
      </c>
      <c r="K42" s="31">
        <v>1013</v>
      </c>
      <c r="N42" s="1"/>
      <c r="O42" s="1"/>
      <c r="P42" s="1"/>
      <c r="Q42" s="1"/>
      <c r="R42" s="1"/>
      <c r="S42" s="1"/>
      <c r="T42" s="1"/>
      <c r="U42" s="1"/>
      <c r="V42" s="1"/>
      <c r="W42" s="1"/>
      <c r="X42" s="1"/>
      <c r="Y42" s="1"/>
      <c r="Z42" s="1"/>
      <c r="AA42" s="1"/>
      <c r="AB42" s="1"/>
    </row>
    <row r="43" spans="2:28" ht="15" customHeight="1">
      <c r="B43" s="32">
        <v>0.9500245517926439</v>
      </c>
      <c r="C43" s="30">
        <v>1264.1702653146401</v>
      </c>
      <c r="D43" s="30">
        <v>1307.438750154754</v>
      </c>
      <c r="E43" s="30">
        <v>1217.8099397036015</v>
      </c>
      <c r="F43" s="30">
        <v>1272.4419131708382</v>
      </c>
      <c r="G43" s="30">
        <v>1027.7343305311263</v>
      </c>
      <c r="H43" s="30">
        <v>1007.473399606211</v>
      </c>
      <c r="I43" s="30">
        <v>989.7471008122677</v>
      </c>
      <c r="J43" s="30">
        <v>1020.9753690363469</v>
      </c>
      <c r="K43" s="31">
        <v>1013</v>
      </c>
      <c r="N43" s="80"/>
      <c r="O43" s="80"/>
      <c r="P43" s="80"/>
      <c r="Q43" s="80"/>
      <c r="R43" s="80"/>
      <c r="S43" s="80"/>
      <c r="T43" s="80"/>
      <c r="U43" s="80"/>
      <c r="V43" s="80"/>
      <c r="W43" s="80"/>
      <c r="X43" s="80"/>
      <c r="Y43" s="80"/>
      <c r="Z43" s="80"/>
      <c r="AA43" s="80"/>
      <c r="AB43" s="80"/>
    </row>
    <row r="44" spans="2:28" ht="15" customHeight="1">
      <c r="B44" s="32">
        <v>0.9750251978924503</v>
      </c>
      <c r="C44" s="30">
        <v>1281.86567762292</v>
      </c>
      <c r="D44" s="30">
        <v>1313.7816109915693</v>
      </c>
      <c r="E44" s="30">
        <v>1223.59244546266</v>
      </c>
      <c r="F44" s="30">
        <v>1283.6319697282775</v>
      </c>
      <c r="G44" s="30">
        <v>1032.2880795959804</v>
      </c>
      <c r="H44" s="30">
        <v>1012.0543546550222</v>
      </c>
      <c r="I44" s="30">
        <v>994.1528194858362</v>
      </c>
      <c r="J44" s="30">
        <v>1025.3151741086028</v>
      </c>
      <c r="K44" s="31">
        <v>1013</v>
      </c>
      <c r="N44" s="79"/>
      <c r="O44" s="79"/>
      <c r="P44" s="79"/>
      <c r="Q44" s="79"/>
      <c r="R44" s="79"/>
      <c r="S44" s="79"/>
      <c r="T44" s="79"/>
      <c r="U44" s="79"/>
      <c r="V44" s="79"/>
      <c r="W44" s="79"/>
      <c r="X44" s="79"/>
      <c r="Y44" s="79"/>
      <c r="Z44" s="79"/>
      <c r="AA44" s="79"/>
      <c r="AB44" s="79"/>
    </row>
    <row r="45" spans="2:28" ht="15" customHeight="1">
      <c r="B45" s="29">
        <v>1.0000258439922567</v>
      </c>
      <c r="C45" s="30">
        <v>1299.5610899312</v>
      </c>
      <c r="D45" s="30">
        <v>1320.1244718283847</v>
      </c>
      <c r="E45" s="30">
        <v>1229.3749512217187</v>
      </c>
      <c r="F45" s="30">
        <v>1294.8220262857164</v>
      </c>
      <c r="G45" s="30">
        <v>1041.2673932874668</v>
      </c>
      <c r="H45" s="30">
        <v>1016.6353097038334</v>
      </c>
      <c r="I45" s="30">
        <v>998.5585381594049</v>
      </c>
      <c r="J45" s="30">
        <v>1029.6549791808588</v>
      </c>
      <c r="K45" s="31">
        <v>1013</v>
      </c>
      <c r="N45" s="79"/>
      <c r="O45" s="79"/>
      <c r="P45" s="79"/>
      <c r="Q45" s="79"/>
      <c r="R45" s="79"/>
      <c r="S45" s="79"/>
      <c r="T45" s="79"/>
      <c r="U45" s="79"/>
      <c r="V45" s="79"/>
      <c r="W45" s="79"/>
      <c r="X45" s="79"/>
      <c r="Y45" s="79"/>
      <c r="Z45" s="79"/>
      <c r="AA45" s="79"/>
      <c r="AB45" s="79"/>
    </row>
    <row r="46" spans="2:28" ht="15" customHeight="1">
      <c r="B46" s="32">
        <v>1.0250264900920631</v>
      </c>
      <c r="C46" s="30">
        <v>1317.2565022394801</v>
      </c>
      <c r="D46" s="30">
        <v>1326.4673326652</v>
      </c>
      <c r="E46" s="30">
        <v>1235.1574569807774</v>
      </c>
      <c r="F46" s="30">
        <v>1306.0120828431554</v>
      </c>
      <c r="G46" s="30">
        <v>1053.0643348263202</v>
      </c>
      <c r="H46" s="30">
        <v>1021.2162647526444</v>
      </c>
      <c r="I46" s="30">
        <v>1002.9642568329732</v>
      </c>
      <c r="J46" s="30">
        <v>1033.9947842531146</v>
      </c>
      <c r="K46" s="31">
        <v>1013</v>
      </c>
      <c r="N46" s="79"/>
      <c r="O46" s="79"/>
      <c r="P46" s="79"/>
      <c r="Q46" s="79"/>
      <c r="R46" s="79"/>
      <c r="S46" s="79"/>
      <c r="T46" s="79"/>
      <c r="U46" s="79"/>
      <c r="V46" s="79"/>
      <c r="W46" s="79"/>
      <c r="X46" s="79"/>
      <c r="Y46" s="79"/>
      <c r="Z46" s="79"/>
      <c r="AA46" s="79"/>
      <c r="AB46" s="79"/>
    </row>
    <row r="47" spans="2:11" ht="15" customHeight="1">
      <c r="B47" s="32">
        <v>1.0500271361918694</v>
      </c>
      <c r="C47" s="30">
        <v>1334.95191454776</v>
      </c>
      <c r="D47" s="30">
        <v>1332.8101935020154</v>
      </c>
      <c r="E47" s="30">
        <v>1240.9399627398357</v>
      </c>
      <c r="F47" s="30">
        <v>1317.2021394005942</v>
      </c>
      <c r="G47" s="30">
        <v>1064.8612763651734</v>
      </c>
      <c r="H47" s="30">
        <v>1025.7972198014554</v>
      </c>
      <c r="I47" s="30">
        <v>1007.3699755065414</v>
      </c>
      <c r="J47" s="30">
        <v>1038.3345893253702</v>
      </c>
      <c r="K47" s="31">
        <v>1013</v>
      </c>
    </row>
    <row r="48" spans="2:11" ht="15" customHeight="1">
      <c r="B48" s="32">
        <v>1.075027782291676</v>
      </c>
      <c r="C48" s="30">
        <v>1352.64732685604</v>
      </c>
      <c r="D48" s="30">
        <v>1339.1530543388308</v>
      </c>
      <c r="E48" s="30">
        <v>1246.7224684988944</v>
      </c>
      <c r="F48" s="30">
        <v>1328.3921959580332</v>
      </c>
      <c r="G48" s="30">
        <v>1076.6582179040267</v>
      </c>
      <c r="H48" s="30">
        <v>1030.3781748502665</v>
      </c>
      <c r="I48" s="30">
        <v>1011.7756941801099</v>
      </c>
      <c r="J48" s="30">
        <v>1042.6743943976262</v>
      </c>
      <c r="K48" s="31">
        <v>1013</v>
      </c>
    </row>
    <row r="49" spans="2:11" ht="15" customHeight="1">
      <c r="B49" s="32">
        <v>1.1000284283914823</v>
      </c>
      <c r="C49" s="30">
        <v>1370.34273916432</v>
      </c>
      <c r="D49" s="30">
        <v>1345.4959151756461</v>
      </c>
      <c r="E49" s="30">
        <v>1252.5049742579529</v>
      </c>
      <c r="F49" s="30">
        <v>1339.5822525154722</v>
      </c>
      <c r="G49" s="30">
        <v>1088.4551594428801</v>
      </c>
      <c r="H49" s="30">
        <v>1034.9591298990777</v>
      </c>
      <c r="I49" s="30">
        <v>1016.1814128536782</v>
      </c>
      <c r="J49" s="30">
        <v>1047.0141994698822</v>
      </c>
      <c r="K49" s="31">
        <v>1013</v>
      </c>
    </row>
    <row r="50" spans="2:11" ht="15" customHeight="1">
      <c r="B50" s="32">
        <v>1.125029074491289</v>
      </c>
      <c r="C50" s="30">
        <v>1388.0381514726</v>
      </c>
      <c r="D50" s="30">
        <v>1351.8387760124617</v>
      </c>
      <c r="E50" s="30">
        <v>1258.2874800170116</v>
      </c>
      <c r="F50" s="30">
        <v>1350.7723090729112</v>
      </c>
      <c r="G50" s="30">
        <v>1100.2521009817335</v>
      </c>
      <c r="H50" s="30">
        <v>1039.540084947889</v>
      </c>
      <c r="I50" s="30">
        <v>1020.5871315272469</v>
      </c>
      <c r="J50" s="30">
        <v>1051.3540045421378</v>
      </c>
      <c r="K50" s="31">
        <v>1013</v>
      </c>
    </row>
    <row r="51" spans="2:11" ht="15" customHeight="1">
      <c r="B51" s="32">
        <v>1.1500297205910952</v>
      </c>
      <c r="C51" s="30">
        <v>1405.73356378088</v>
      </c>
      <c r="D51" s="30">
        <v>1358.181636849277</v>
      </c>
      <c r="E51" s="30">
        <v>1264.06998577607</v>
      </c>
      <c r="F51" s="30">
        <v>1361.96236563035</v>
      </c>
      <c r="G51" s="30">
        <v>1112.049042520587</v>
      </c>
      <c r="H51" s="30">
        <v>1044.1210399967001</v>
      </c>
      <c r="I51" s="30">
        <v>1024.9928502008154</v>
      </c>
      <c r="J51" s="30">
        <v>1055.6938096143936</v>
      </c>
      <c r="K51" s="31">
        <v>1013</v>
      </c>
    </row>
    <row r="52" spans="2:11" ht="15" customHeight="1">
      <c r="B52" s="32">
        <v>1.1750303666909017</v>
      </c>
      <c r="C52" s="30">
        <v>1414.9574978909884</v>
      </c>
      <c r="D52" s="30">
        <v>1364.5244976860924</v>
      </c>
      <c r="E52" s="30">
        <v>1269.8524915351288</v>
      </c>
      <c r="F52" s="30">
        <v>1373.152422187789</v>
      </c>
      <c r="G52" s="30">
        <v>1123.84598405944</v>
      </c>
      <c r="H52" s="30">
        <v>1048.701995045511</v>
      </c>
      <c r="I52" s="30">
        <v>1029.3985688743837</v>
      </c>
      <c r="J52" s="30">
        <v>1060.0336146866491</v>
      </c>
      <c r="K52" s="31">
        <v>1013</v>
      </c>
    </row>
    <row r="53" spans="2:11" ht="15" customHeight="1">
      <c r="B53" s="32">
        <v>1.200031012790708</v>
      </c>
      <c r="C53" s="30">
        <v>1426.1938539255484</v>
      </c>
      <c r="D53" s="30">
        <v>1370.8673585229078</v>
      </c>
      <c r="E53" s="30">
        <v>1275.6349972941873</v>
      </c>
      <c r="F53" s="30">
        <v>1384.342478745228</v>
      </c>
      <c r="G53" s="30">
        <v>1135.6429255982932</v>
      </c>
      <c r="H53" s="30">
        <v>1053.2829500943221</v>
      </c>
      <c r="I53" s="30">
        <v>1033.804287547952</v>
      </c>
      <c r="J53" s="30">
        <v>1064.3734197589051</v>
      </c>
      <c r="K53" s="31">
        <v>1013</v>
      </c>
    </row>
    <row r="54" spans="2:11" ht="15" customHeight="1">
      <c r="B54" s="32">
        <v>1.2250316588905146</v>
      </c>
      <c r="C54" s="30">
        <v>1437.4302099601084</v>
      </c>
      <c r="D54" s="30">
        <v>1377.210219359723</v>
      </c>
      <c r="E54" s="30">
        <v>1273.484043303421</v>
      </c>
      <c r="F54" s="30">
        <v>1395.532535302667</v>
      </c>
      <c r="G54" s="30">
        <v>1147.4398671371466</v>
      </c>
      <c r="H54" s="30">
        <v>1061.3790753101223</v>
      </c>
      <c r="I54" s="30">
        <v>1038.2100062215206</v>
      </c>
      <c r="J54" s="30">
        <v>1068.7132248311611</v>
      </c>
      <c r="K54" s="31">
        <v>1013</v>
      </c>
    </row>
    <row r="55" spans="2:11" ht="15" customHeight="1">
      <c r="B55" s="32">
        <v>1.250032304990321</v>
      </c>
      <c r="C55" s="30">
        <v>1448.6665659946684</v>
      </c>
      <c r="D55" s="30">
        <v>1383.5530801965385</v>
      </c>
      <c r="E55" s="30">
        <v>1286.0450336160548</v>
      </c>
      <c r="F55" s="30">
        <v>1406.722591860106</v>
      </c>
      <c r="G55" s="30">
        <v>1159.236808676</v>
      </c>
      <c r="H55" s="30">
        <v>1071.2098599258334</v>
      </c>
      <c r="I55" s="30">
        <v>1042.615724895089</v>
      </c>
      <c r="J55" s="30">
        <v>1073.053029903417</v>
      </c>
      <c r="K55" s="31">
        <v>1013</v>
      </c>
    </row>
    <row r="56" spans="2:11" ht="15" customHeight="1">
      <c r="B56" s="32">
        <v>1.2750329510901273</v>
      </c>
      <c r="C56" s="30">
        <v>1459.9029220292284</v>
      </c>
      <c r="D56" s="30">
        <v>1389.8959410333541</v>
      </c>
      <c r="E56" s="30">
        <v>1298.6060239286883</v>
      </c>
      <c r="F56" s="30">
        <v>1417.9126484175447</v>
      </c>
      <c r="G56" s="30">
        <v>1171.0337502148534</v>
      </c>
      <c r="H56" s="30">
        <v>1081.0406445415445</v>
      </c>
      <c r="I56" s="30">
        <v>1047.0214435686576</v>
      </c>
      <c r="J56" s="30">
        <v>1077.392834975673</v>
      </c>
      <c r="K56" s="31">
        <v>1013</v>
      </c>
    </row>
    <row r="57" spans="2:11" ht="15" customHeight="1">
      <c r="B57" s="32">
        <v>1.3000335971899337</v>
      </c>
      <c r="C57" s="30">
        <v>1471.1392780637887</v>
      </c>
      <c r="D57" s="30">
        <v>1399.9077449177385</v>
      </c>
      <c r="E57" s="30">
        <v>1311.1670142413216</v>
      </c>
      <c r="F57" s="30">
        <v>1429.1027049749837</v>
      </c>
      <c r="G57" s="30">
        <v>1182.8306917537068</v>
      </c>
      <c r="H57" s="30">
        <v>1090.8714291572555</v>
      </c>
      <c r="I57" s="30">
        <v>1051.427162242226</v>
      </c>
      <c r="J57" s="30">
        <v>1081.7326400479287</v>
      </c>
      <c r="K57" s="31">
        <v>1013</v>
      </c>
    </row>
    <row r="58" spans="2:11" ht="15" customHeight="1">
      <c r="B58" s="32">
        <v>1.32503424328974</v>
      </c>
      <c r="C58" s="30">
        <v>1482.3756340983484</v>
      </c>
      <c r="D58" s="30">
        <v>1413.5196005394923</v>
      </c>
      <c r="E58" s="30">
        <v>1323.728004553955</v>
      </c>
      <c r="F58" s="30">
        <v>1440.2927615324227</v>
      </c>
      <c r="G58" s="30">
        <v>1194.62763329256</v>
      </c>
      <c r="H58" s="30">
        <v>1100.7022137729666</v>
      </c>
      <c r="I58" s="30">
        <v>1055.8328809157942</v>
      </c>
      <c r="J58" s="30">
        <v>1086.0724451201847</v>
      </c>
      <c r="K58" s="31">
        <v>1013</v>
      </c>
    </row>
    <row r="59" spans="2:11" ht="15" customHeight="1">
      <c r="B59" s="32">
        <v>1.3500348893895466</v>
      </c>
      <c r="C59" s="30">
        <v>1487.5284579617885</v>
      </c>
      <c r="D59" s="30">
        <v>1427.1314561612462</v>
      </c>
      <c r="E59" s="30">
        <v>1336.2889948665888</v>
      </c>
      <c r="F59" s="30">
        <v>1451.4828180898617</v>
      </c>
      <c r="G59" s="30">
        <v>1206.4245748314133</v>
      </c>
      <c r="H59" s="30">
        <v>1110.5329983886777</v>
      </c>
      <c r="I59" s="30">
        <v>1060.2385995893628</v>
      </c>
      <c r="J59" s="30">
        <v>1090.4122501924403</v>
      </c>
      <c r="K59" s="31">
        <v>1013</v>
      </c>
    </row>
    <row r="60" spans="2:11" ht="15" customHeight="1">
      <c r="B60" s="32">
        <v>1.3750355354893529</v>
      </c>
      <c r="C60" s="30">
        <v>1509.6103892820686</v>
      </c>
      <c r="D60" s="30">
        <v>1440.743311783</v>
      </c>
      <c r="E60" s="30">
        <v>1348.8499851792224</v>
      </c>
      <c r="F60" s="30">
        <v>1462.6728746473007</v>
      </c>
      <c r="G60" s="30">
        <v>1218.2215163702667</v>
      </c>
      <c r="H60" s="30">
        <v>1120.363783004389</v>
      </c>
      <c r="I60" s="30">
        <v>1064.6443182629314</v>
      </c>
      <c r="J60" s="30">
        <v>1094.7520552646963</v>
      </c>
      <c r="K60" s="31">
        <v>1013</v>
      </c>
    </row>
    <row r="61" spans="2:11" ht="15" customHeight="1">
      <c r="B61" s="32">
        <v>1.4000361815891595</v>
      </c>
      <c r="C61" s="30">
        <v>1531.6923206023487</v>
      </c>
      <c r="D61" s="30">
        <v>1454.355167404754</v>
      </c>
      <c r="E61" s="30">
        <v>1361.410975491856</v>
      </c>
      <c r="F61" s="30">
        <v>1473.8629312047397</v>
      </c>
      <c r="G61" s="30">
        <v>1230.0184579091201</v>
      </c>
      <c r="H61" s="30">
        <v>1130.1945676201</v>
      </c>
      <c r="I61" s="30">
        <v>1069.0500369364997</v>
      </c>
      <c r="J61" s="30">
        <v>1099.0918603369523</v>
      </c>
      <c r="K61" s="31">
        <v>1013</v>
      </c>
    </row>
    <row r="62" spans="2:11" ht="15" customHeight="1">
      <c r="B62" s="32">
        <v>1.4250368276889658</v>
      </c>
      <c r="C62" s="30">
        <v>1553.7742519226288</v>
      </c>
      <c r="D62" s="30">
        <v>1467.9670230265078</v>
      </c>
      <c r="E62" s="30">
        <v>1373.9719658044896</v>
      </c>
      <c r="F62" s="30">
        <v>1485.0529877621784</v>
      </c>
      <c r="G62" s="30">
        <v>1241.8153994479735</v>
      </c>
      <c r="H62" s="30">
        <v>1140.0253522358114</v>
      </c>
      <c r="I62" s="30">
        <v>1073.455755610068</v>
      </c>
      <c r="J62" s="30">
        <v>1103.431665409208</v>
      </c>
      <c r="K62" s="31">
        <v>1013</v>
      </c>
    </row>
    <row r="63" spans="2:11" ht="15" customHeight="1">
      <c r="B63" s="32">
        <v>1.4500374737887722</v>
      </c>
      <c r="C63" s="30">
        <v>1575.8561832429086</v>
      </c>
      <c r="D63" s="30">
        <v>1481.5788786482617</v>
      </c>
      <c r="E63" s="30">
        <v>1386.5329561171234</v>
      </c>
      <c r="F63" s="30">
        <v>1496.2430443196174</v>
      </c>
      <c r="G63" s="30">
        <v>1253.6123409868267</v>
      </c>
      <c r="H63" s="30">
        <v>1149.8561368515223</v>
      </c>
      <c r="I63" s="30">
        <v>1077.8614742836367</v>
      </c>
      <c r="J63" s="30">
        <v>1107.771470481464</v>
      </c>
      <c r="K63" s="31">
        <v>1013</v>
      </c>
    </row>
    <row r="64" spans="2:11" ht="15" customHeight="1">
      <c r="B64" s="32">
        <v>1.475038119888579</v>
      </c>
      <c r="C64" s="30">
        <v>1597.938114563189</v>
      </c>
      <c r="D64" s="30">
        <v>1495.1907342700156</v>
      </c>
      <c r="E64" s="30">
        <v>1399.0939464297571</v>
      </c>
      <c r="F64" s="30">
        <v>1507.4331008770564</v>
      </c>
      <c r="G64" s="30">
        <v>1265.40928252568</v>
      </c>
      <c r="H64" s="30">
        <v>1159.6869214672333</v>
      </c>
      <c r="I64" s="30">
        <v>1084.1709492826287</v>
      </c>
      <c r="J64" s="30">
        <v>1112.1112755537195</v>
      </c>
      <c r="K64" s="31">
        <v>1013</v>
      </c>
    </row>
    <row r="65" spans="2:11" ht="15" customHeight="1">
      <c r="B65" s="29">
        <v>1.500038765988385</v>
      </c>
      <c r="C65" s="30">
        <v>1620.0200458834688</v>
      </c>
      <c r="D65" s="30">
        <v>1508.8025898917692</v>
      </c>
      <c r="E65" s="30">
        <v>1411.6549367423904</v>
      </c>
      <c r="F65" s="30">
        <v>1518.6231574344954</v>
      </c>
      <c r="G65" s="30">
        <v>1277.2062240645334</v>
      </c>
      <c r="H65" s="30">
        <v>1169.5177060829446</v>
      </c>
      <c r="I65" s="30">
        <v>1092.5973360960952</v>
      </c>
      <c r="J65" s="30">
        <v>1095.3619884634757</v>
      </c>
      <c r="K65" s="31">
        <v>1013</v>
      </c>
    </row>
    <row r="66" spans="2:11" ht="15" customHeight="1">
      <c r="B66" s="32">
        <v>1.52503941208819</v>
      </c>
      <c r="C66" s="30">
        <v>1642.1019772037487</v>
      </c>
      <c r="D66" s="30">
        <v>1522.414445513523</v>
      </c>
      <c r="E66" s="30">
        <v>1424.215927055024</v>
      </c>
      <c r="F66" s="30">
        <v>1529.8132139919342</v>
      </c>
      <c r="G66" s="30">
        <v>1289.0031656033868</v>
      </c>
      <c r="H66" s="30">
        <v>1179.3484906986557</v>
      </c>
      <c r="I66" s="30">
        <v>1101.0237229095617</v>
      </c>
      <c r="J66" s="30">
        <v>1099.7017935357312</v>
      </c>
      <c r="K66" s="31">
        <v>1013</v>
      </c>
    </row>
    <row r="67" spans="2:11" ht="15" customHeight="1">
      <c r="B67" s="32">
        <v>1.550040058188</v>
      </c>
      <c r="C67" s="30">
        <v>1664.1839085240288</v>
      </c>
      <c r="D67" s="30">
        <v>1536.026301135277</v>
      </c>
      <c r="E67" s="30">
        <v>1436.7769173676577</v>
      </c>
      <c r="F67" s="30">
        <v>1541.0032705493734</v>
      </c>
      <c r="G67" s="30">
        <v>1300.80010714224</v>
      </c>
      <c r="H67" s="30">
        <v>1189.1792753143666</v>
      </c>
      <c r="I67" s="30">
        <v>1109.4501097230286</v>
      </c>
      <c r="J67" s="30">
        <v>1104.041598607987</v>
      </c>
      <c r="K67" s="31">
        <v>1013</v>
      </c>
    </row>
    <row r="68" spans="2:11" ht="15" customHeight="1">
      <c r="B68" s="32">
        <v>1.5750407042878</v>
      </c>
      <c r="C68" s="30">
        <v>1686.2658398443089</v>
      </c>
      <c r="D68" s="30">
        <v>1549.6381567570309</v>
      </c>
      <c r="E68" s="30">
        <v>1449.3379076802912</v>
      </c>
      <c r="F68" s="30">
        <v>1552.1933271068124</v>
      </c>
      <c r="G68" s="30">
        <v>1312.5970486810934</v>
      </c>
      <c r="H68" s="30">
        <v>1199.0100599300781</v>
      </c>
      <c r="I68" s="30">
        <v>1117.876496536495</v>
      </c>
      <c r="J68" s="30">
        <v>1108.381403680243</v>
      </c>
      <c r="K68" s="31">
        <v>1013</v>
      </c>
    </row>
    <row r="69" spans="2:11" ht="15" customHeight="1">
      <c r="B69" s="32">
        <v>1.60004135038761</v>
      </c>
      <c r="C69" s="30">
        <v>1708.3477711645892</v>
      </c>
      <c r="D69" s="30">
        <v>1563.2500123787845</v>
      </c>
      <c r="E69" s="30">
        <v>1461.8988979929247</v>
      </c>
      <c r="F69" s="30">
        <v>1563.3833836642514</v>
      </c>
      <c r="G69" s="30">
        <v>1324.3939902199468</v>
      </c>
      <c r="H69" s="30">
        <v>1208.840844545789</v>
      </c>
      <c r="I69" s="30">
        <v>1126.302883349962</v>
      </c>
      <c r="J69" s="30">
        <v>1112.7212087524988</v>
      </c>
      <c r="K69" s="31">
        <v>1013</v>
      </c>
    </row>
    <row r="70" spans="2:11" ht="15" customHeight="1">
      <c r="B70" s="32">
        <v>1.62504199648742</v>
      </c>
      <c r="C70" s="30">
        <v>1730.429702484869</v>
      </c>
      <c r="D70" s="30">
        <v>1576.8618680005384</v>
      </c>
      <c r="E70" s="30">
        <v>1474.4598883055585</v>
      </c>
      <c r="F70" s="30">
        <v>1574.5734402216901</v>
      </c>
      <c r="G70" s="30">
        <v>1336.1909317588002</v>
      </c>
      <c r="H70" s="30">
        <v>1218.6716291615003</v>
      </c>
      <c r="I70" s="30">
        <v>1134.7292701634285</v>
      </c>
      <c r="J70" s="30">
        <v>1117.0610138247548</v>
      </c>
      <c r="K70" s="31">
        <v>1013</v>
      </c>
    </row>
    <row r="71" spans="2:11" ht="15" customHeight="1">
      <c r="B71" s="32">
        <v>1.65004264258722</v>
      </c>
      <c r="C71" s="30">
        <v>1753.2731541189423</v>
      </c>
      <c r="D71" s="30">
        <v>1590.473723622292</v>
      </c>
      <c r="E71" s="30">
        <v>1487.0208786181918</v>
      </c>
      <c r="F71" s="30">
        <v>1585.7634967791291</v>
      </c>
      <c r="G71" s="30">
        <v>1347.9878732976533</v>
      </c>
      <c r="H71" s="30">
        <v>1228.5024137772114</v>
      </c>
      <c r="I71" s="30">
        <v>1143.1556569768952</v>
      </c>
      <c r="J71" s="30">
        <v>1121.4008188970104</v>
      </c>
      <c r="K71" s="31">
        <v>1013</v>
      </c>
    </row>
    <row r="72" spans="2:11" ht="15" customHeight="1">
      <c r="B72" s="32">
        <v>1.67504328868703</v>
      </c>
      <c r="C72" s="30">
        <v>1778.123252413674</v>
      </c>
      <c r="D72" s="30">
        <v>1604.085579244046</v>
      </c>
      <c r="E72" s="30">
        <v>1499.5818689308255</v>
      </c>
      <c r="F72" s="30">
        <v>1596.9535533365681</v>
      </c>
      <c r="G72" s="30">
        <v>1359.7848148365067</v>
      </c>
      <c r="H72" s="30">
        <v>1238.3331983929224</v>
      </c>
      <c r="I72" s="30">
        <v>1151.582043790362</v>
      </c>
      <c r="J72" s="30">
        <v>1125.7406239692662</v>
      </c>
      <c r="K72" s="31">
        <v>1013</v>
      </c>
    </row>
    <row r="73" spans="2:11" ht="15" customHeight="1">
      <c r="B73" s="32">
        <v>1.70004393478683</v>
      </c>
      <c r="C73" s="30">
        <v>1802.973350708405</v>
      </c>
      <c r="D73" s="30">
        <v>1617.6974348657998</v>
      </c>
      <c r="E73" s="30">
        <v>1512.142859243459</v>
      </c>
      <c r="F73" s="30">
        <v>1608.143609894007</v>
      </c>
      <c r="G73" s="30">
        <v>1371.5817563753599</v>
      </c>
      <c r="H73" s="30">
        <v>1248.1639830086335</v>
      </c>
      <c r="I73" s="30">
        <v>1160.0084306038284</v>
      </c>
      <c r="J73" s="30">
        <v>1130.0804290415222</v>
      </c>
      <c r="K73" s="31">
        <v>1013</v>
      </c>
    </row>
    <row r="74" spans="2:11" ht="15" customHeight="1">
      <c r="B74" s="32">
        <v>1.72504458088664</v>
      </c>
      <c r="C74" s="30">
        <v>1827.8234490031368</v>
      </c>
      <c r="D74" s="30">
        <v>1619.995559421923</v>
      </c>
      <c r="E74" s="30">
        <v>1524.7038495560926</v>
      </c>
      <c r="F74" s="30">
        <v>1619.3336664514459</v>
      </c>
      <c r="G74" s="30">
        <v>1383.3786979142133</v>
      </c>
      <c r="H74" s="30">
        <v>1257.9947676243444</v>
      </c>
      <c r="I74" s="30">
        <v>1168.4348174172953</v>
      </c>
      <c r="J74" s="30">
        <v>1129.948958265728</v>
      </c>
      <c r="K74" s="31">
        <v>1013</v>
      </c>
    </row>
    <row r="75" spans="2:11" ht="15" customHeight="1">
      <c r="B75" s="32">
        <v>1.75004522698645</v>
      </c>
      <c r="C75" s="30">
        <v>1852.673547297868</v>
      </c>
      <c r="D75" s="30">
        <v>1641.9501652634615</v>
      </c>
      <c r="E75" s="30">
        <v>1537.264839868726</v>
      </c>
      <c r="F75" s="30">
        <v>1630.5237230088849</v>
      </c>
      <c r="G75" s="30">
        <v>1395.1756394530667</v>
      </c>
      <c r="H75" s="30">
        <v>1267.8255522400557</v>
      </c>
      <c r="I75" s="30">
        <v>1176.8612042307618</v>
      </c>
      <c r="J75" s="30">
        <v>1138.807753040367</v>
      </c>
      <c r="K75" s="31">
        <v>1013</v>
      </c>
    </row>
    <row r="76" spans="2:11" ht="15" customHeight="1">
      <c r="B76" s="32">
        <v>1.77504587308625</v>
      </c>
      <c r="C76" s="30">
        <v>1877.5236455925995</v>
      </c>
      <c r="D76" s="30">
        <v>1663.9047711050002</v>
      </c>
      <c r="E76" s="30">
        <v>1549.8258301813598</v>
      </c>
      <c r="F76" s="30">
        <v>1641.7137795663239</v>
      </c>
      <c r="G76" s="30">
        <v>1406.97258099192</v>
      </c>
      <c r="H76" s="30">
        <v>1277.6563368557668</v>
      </c>
      <c r="I76" s="30">
        <v>1185.2875910442285</v>
      </c>
      <c r="J76" s="30">
        <v>1147.6665478150062</v>
      </c>
      <c r="K76" s="31">
        <v>1013</v>
      </c>
    </row>
    <row r="77" spans="2:11" ht="15" customHeight="1">
      <c r="B77" s="32">
        <v>1.80004651918606</v>
      </c>
      <c r="C77" s="30">
        <v>1902.3737438873313</v>
      </c>
      <c r="D77" s="30">
        <v>1685.8593769465385</v>
      </c>
      <c r="E77" s="30">
        <v>1562.3868204939931</v>
      </c>
      <c r="F77" s="30">
        <v>1652.9038361237629</v>
      </c>
      <c r="G77" s="30">
        <v>1418.7695225307734</v>
      </c>
      <c r="H77" s="30">
        <v>1287.4871214714783</v>
      </c>
      <c r="I77" s="30">
        <v>1193.7139778576952</v>
      </c>
      <c r="J77" s="30">
        <v>1156.5253425896456</v>
      </c>
      <c r="K77" s="31">
        <v>1013</v>
      </c>
    </row>
    <row r="78" spans="2:11" ht="15" customHeight="1">
      <c r="B78" s="32">
        <v>1.82504716528586</v>
      </c>
      <c r="C78" s="30">
        <v>1927.2238421820623</v>
      </c>
      <c r="D78" s="30">
        <v>1707.813982788077</v>
      </c>
      <c r="E78" s="30">
        <v>1574.9478108066269</v>
      </c>
      <c r="F78" s="30">
        <v>1637.455039423307</v>
      </c>
      <c r="G78" s="30">
        <v>1430.5664640696266</v>
      </c>
      <c r="H78" s="30">
        <v>1297.3179060871892</v>
      </c>
      <c r="I78" s="30">
        <v>1202.1403646711617</v>
      </c>
      <c r="J78" s="30">
        <v>1165.3841373642847</v>
      </c>
      <c r="K78" s="31">
        <v>1013</v>
      </c>
    </row>
    <row r="79" spans="2:11" ht="15" customHeight="1">
      <c r="B79" s="32">
        <v>1.85004781138567</v>
      </c>
      <c r="C79" s="30">
        <v>1952.0739404767942</v>
      </c>
      <c r="D79" s="30">
        <v>1729.7685886296156</v>
      </c>
      <c r="E79" s="30">
        <v>1587.5088011192604</v>
      </c>
      <c r="F79" s="30">
        <v>1648.6450959807457</v>
      </c>
      <c r="G79" s="30">
        <v>1442.3634056084802</v>
      </c>
      <c r="H79" s="30">
        <v>1307.1486907029002</v>
      </c>
      <c r="I79" s="30">
        <v>1210.5667514846286</v>
      </c>
      <c r="J79" s="30">
        <v>1174.2429321389238</v>
      </c>
      <c r="K79" s="31">
        <v>1013</v>
      </c>
    </row>
    <row r="80" spans="2:11" ht="15" customHeight="1">
      <c r="B80" s="32">
        <v>1.87504845748548</v>
      </c>
      <c r="C80" s="30">
        <v>1976.9240387715251</v>
      </c>
      <c r="D80" s="30">
        <v>1751.7231944711539</v>
      </c>
      <c r="E80" s="30">
        <v>1600.0697914318941</v>
      </c>
      <c r="F80" s="30">
        <v>1659.8351525381847</v>
      </c>
      <c r="G80" s="30">
        <v>1454.1603471473334</v>
      </c>
      <c r="H80" s="30">
        <v>1316.979475318611</v>
      </c>
      <c r="I80" s="30">
        <v>1218.9931382980951</v>
      </c>
      <c r="J80" s="30">
        <v>1183.101726913563</v>
      </c>
      <c r="K80" s="31">
        <v>1013</v>
      </c>
    </row>
    <row r="81" spans="2:11" ht="15" customHeight="1">
      <c r="B81" s="32">
        <v>1.90004910358528</v>
      </c>
      <c r="C81" s="30">
        <v>2001.774137066257</v>
      </c>
      <c r="D81" s="30">
        <v>1773.6778003126924</v>
      </c>
      <c r="E81" s="30">
        <v>1607.4468947931248</v>
      </c>
      <c r="F81" s="30">
        <v>1671.0252090956235</v>
      </c>
      <c r="G81" s="30">
        <v>1465.957288686187</v>
      </c>
      <c r="H81" s="30">
        <v>1326.8102599343224</v>
      </c>
      <c r="I81" s="30">
        <v>1227.419525111562</v>
      </c>
      <c r="J81" s="30">
        <v>1191.960521688202</v>
      </c>
      <c r="K81" s="31">
        <v>1013</v>
      </c>
    </row>
    <row r="82" spans="2:11" ht="15" customHeight="1">
      <c r="B82" s="32">
        <v>1.92504974968509</v>
      </c>
      <c r="C82" s="30">
        <v>2026.6242353609882</v>
      </c>
      <c r="D82" s="30">
        <v>1795.6324061542311</v>
      </c>
      <c r="E82" s="30">
        <v>1625.285012039375</v>
      </c>
      <c r="F82" s="30">
        <v>1682.2152656530627</v>
      </c>
      <c r="G82" s="30">
        <v>1477.7542302250401</v>
      </c>
      <c r="H82" s="30">
        <v>1336.6410445500335</v>
      </c>
      <c r="I82" s="30">
        <v>1235.8459119250285</v>
      </c>
      <c r="J82" s="30">
        <v>1200.8193164628412</v>
      </c>
      <c r="K82" s="31">
        <v>1013</v>
      </c>
    </row>
    <row r="83" spans="2:11" ht="15" customHeight="1">
      <c r="B83" s="32">
        <v>1.9500503957849</v>
      </c>
      <c r="C83" s="30">
        <v>2051.47433365572</v>
      </c>
      <c r="D83" s="30">
        <v>1784.8338651732124</v>
      </c>
      <c r="E83" s="30">
        <v>1643.123129285625</v>
      </c>
      <c r="F83" s="30">
        <v>1693.4053222105017</v>
      </c>
      <c r="G83" s="30">
        <v>1484.131354888</v>
      </c>
      <c r="H83" s="30">
        <v>1328.7393098032446</v>
      </c>
      <c r="I83" s="30">
        <v>1244.2722987384952</v>
      </c>
      <c r="J83" s="30">
        <v>1209.6781112374806</v>
      </c>
      <c r="K83" s="31">
        <v>1013</v>
      </c>
    </row>
    <row r="84" spans="2:11" ht="15" customHeight="1">
      <c r="B84" s="32">
        <v>1.9750510418847</v>
      </c>
      <c r="C84" s="30">
        <v>2076.3244319504515</v>
      </c>
      <c r="D84" s="30">
        <v>1801.8199661888125</v>
      </c>
      <c r="E84" s="30">
        <v>1660.9612465318748</v>
      </c>
      <c r="F84" s="30">
        <v>1704.5953787679405</v>
      </c>
      <c r="G84" s="30">
        <v>1503.158679950667</v>
      </c>
      <c r="H84" s="30">
        <v>1338.570094418956</v>
      </c>
      <c r="I84" s="30">
        <v>1252.698685551962</v>
      </c>
      <c r="J84" s="30">
        <v>1218.5369060121197</v>
      </c>
      <c r="K84" s="31">
        <v>1013</v>
      </c>
    </row>
    <row r="85" spans="2:11" ht="15" customHeight="1">
      <c r="B85" s="32">
        <v>2.00005168798451</v>
      </c>
      <c r="C85" s="30">
        <v>2101.1745302451827</v>
      </c>
      <c r="D85" s="30">
        <v>1818.8060672044126</v>
      </c>
      <c r="E85" s="30">
        <v>1678.7993637781249</v>
      </c>
      <c r="F85" s="30">
        <v>1715.7854353253797</v>
      </c>
      <c r="G85" s="30">
        <v>1522.1860050133334</v>
      </c>
      <c r="H85" s="30">
        <v>1348.4008790346668</v>
      </c>
      <c r="I85" s="30">
        <v>1261.1250723654284</v>
      </c>
      <c r="J85" s="30">
        <v>1227.3957007867589</v>
      </c>
      <c r="K85" s="31">
        <v>1013</v>
      </c>
    </row>
  </sheetData>
  <sheetProtection/>
  <mergeCells count="7">
    <mergeCell ref="B2:K2"/>
    <mergeCell ref="N45:AB45"/>
    <mergeCell ref="N46:AB46"/>
    <mergeCell ref="C3:F3"/>
    <mergeCell ref="G3:J3"/>
    <mergeCell ref="N43:AB43"/>
    <mergeCell ref="N44:AB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LOUBET, Antoine (DREES/OS/LCE)</dc:creator>
  <cp:keywords/>
  <dc:description/>
  <cp:lastModifiedBy>JEANDET, Stéphane (DREES/DIRECTION)</cp:lastModifiedBy>
  <dcterms:created xsi:type="dcterms:W3CDTF">2017-06-07T15:54:58Z</dcterms:created>
  <dcterms:modified xsi:type="dcterms:W3CDTF">2017-09-07T10:46:34Z</dcterms:modified>
  <cp:category/>
  <cp:version/>
  <cp:contentType/>
  <cp:contentStatus/>
</cp:coreProperties>
</file>