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0" windowWidth="20730" windowHeight="11760" activeTab="3"/>
  </bookViews>
  <sheets>
    <sheet name="Graph. 1 - Taux renouvelt" sheetId="1" r:id="rId1"/>
    <sheet name="Graph. 2 - Dist px simple" sheetId="2" r:id="rId2"/>
    <sheet name="Graph. 3 - Dist px complexe" sheetId="3" r:id="rId3"/>
    <sheet name="Graph. 4 - Dist. px montures" sheetId="4" r:id="rId4"/>
    <sheet name="Tab. compl. A - Crois nb equip" sheetId="5" r:id="rId5"/>
    <sheet name="Tab. compl. B - equip simple" sheetId="6" r:id="rId6"/>
    <sheet name="Tab. compl C - equip complexe" sheetId="7" r:id="rId7"/>
    <sheet name="Tab. compl D - Montures" sheetId="8" r:id="rId8"/>
    <sheet name="Tab. compl. E - Prix moyens" sheetId="9" r:id="rId9"/>
  </sheets>
  <definedNames/>
  <calcPr fullCalcOnLoad="1"/>
</workbook>
</file>

<file path=xl/sharedStrings.xml><?xml version="1.0" encoding="utf-8"?>
<sst xmlns="http://schemas.openxmlformats.org/spreadsheetml/2006/main" count="164" uniqueCount="119">
  <si>
    <t>Entre le plancher et le plafond</t>
  </si>
  <si>
    <t>2010</t>
  </si>
  <si>
    <t>2011</t>
  </si>
  <si>
    <t>2012</t>
  </si>
  <si>
    <t>2013</t>
  </si>
  <si>
    <t>2014</t>
  </si>
  <si>
    <t>2015</t>
  </si>
  <si>
    <t>2016</t>
  </si>
  <si>
    <t>2017</t>
  </si>
  <si>
    <t>Ensemble des lunettes</t>
  </si>
  <si>
    <t>Montures</t>
  </si>
  <si>
    <t>2010-2017</t>
  </si>
  <si>
    <t>Taux (%)</t>
  </si>
  <si>
    <t>2013-2017</t>
  </si>
  <si>
    <t>Lunettes simples</t>
  </si>
  <si>
    <t>Lunettes complexes</t>
  </si>
  <si>
    <t>Année</t>
  </si>
  <si>
    <t>(en % du nombre d'équipements complets vendus)</t>
  </si>
  <si>
    <t>Croissance (en %)</t>
  </si>
  <si>
    <t>(en % des équipements d’optique simple vendus)</t>
  </si>
  <si>
    <t>0 à 24 euros</t>
  </si>
  <si>
    <t>25 à 49 euros</t>
  </si>
  <si>
    <t>50 à 74 euros</t>
  </si>
  <si>
    <t>75 à 99 euros</t>
  </si>
  <si>
    <t>100 à 124 euros</t>
  </si>
  <si>
    <t>125 à 149 euros</t>
  </si>
  <si>
    <t>150 à 174 euros</t>
  </si>
  <si>
    <t>175 à 199 euros</t>
  </si>
  <si>
    <t>200 à 224 euros</t>
  </si>
  <si>
    <t>225 à 249 euros</t>
  </si>
  <si>
    <t>250 à 274 euros</t>
  </si>
  <si>
    <t>275 à 299 euros</t>
  </si>
  <si>
    <t>300 à 324 euros</t>
  </si>
  <si>
    <t>325 à 349 euros</t>
  </si>
  <si>
    <t>350 à 374 euros</t>
  </si>
  <si>
    <t>375 à 399 euros</t>
  </si>
  <si>
    <t>400 à 424 euros</t>
  </si>
  <si>
    <t>425 à 449 euros</t>
  </si>
  <si>
    <t>450 à 474 euros</t>
  </si>
  <si>
    <t>475 à 499 euros</t>
  </si>
  <si>
    <t>500 à 524 euros</t>
  </si>
  <si>
    <t>525 à 549 euros</t>
  </si>
  <si>
    <t>550 à 574 euros</t>
  </si>
  <si>
    <t>575 à 599 euros</t>
  </si>
  <si>
    <t>(en % des équipements d’optique complexe vendus)</t>
  </si>
  <si>
    <t>0 à 49 euros</t>
  </si>
  <si>
    <t>50 à 99 euros</t>
  </si>
  <si>
    <t>100 à 149 euros</t>
  </si>
  <si>
    <t>150 à 199 euros</t>
  </si>
  <si>
    <t>200 à 249 euros</t>
  </si>
  <si>
    <t>250 à 299 euros</t>
  </si>
  <si>
    <t>300 à 349 euros</t>
  </si>
  <si>
    <t>350 à 399 euros</t>
  </si>
  <si>
    <t>400 à 449 euros</t>
  </si>
  <si>
    <t>450 à 499 euros</t>
  </si>
  <si>
    <t>500 à 549 euros</t>
  </si>
  <si>
    <t>550 à 599 euros</t>
  </si>
  <si>
    <t>600 à 649 euros</t>
  </si>
  <si>
    <t>650 à 699 euros</t>
  </si>
  <si>
    <t>700 à 749 euros</t>
  </si>
  <si>
    <t>750 à 799 euros</t>
  </si>
  <si>
    <t>800 à 849 euros</t>
  </si>
  <si>
    <t>850 à 899 euros</t>
  </si>
  <si>
    <t>900 à 949 euros</t>
  </si>
  <si>
    <t>950 à 999 euros</t>
  </si>
  <si>
    <t>1 000 à 1 049 euros</t>
  </si>
  <si>
    <t>1 050 à 1 199 euros</t>
  </si>
  <si>
    <t>(en % des montures vendues)</t>
  </si>
  <si>
    <t>0 à 19 euros</t>
  </si>
  <si>
    <t>20 à 39 euros</t>
  </si>
  <si>
    <t>40 à 59 euros</t>
  </si>
  <si>
    <t>60 à 79 euros</t>
  </si>
  <si>
    <t>80 à 99 euros</t>
  </si>
  <si>
    <t>100 à 119 euros</t>
  </si>
  <si>
    <t>120 à 139 euros</t>
  </si>
  <si>
    <t>140 à 159 euros</t>
  </si>
  <si>
    <t>160 à 179 euros</t>
  </si>
  <si>
    <t>180 à 199 euros</t>
  </si>
  <si>
    <t>200 à 219 euros</t>
  </si>
  <si>
    <t>220 à 239 euros</t>
  </si>
  <si>
    <t>240 à 259 euros</t>
  </si>
  <si>
    <t>260 à 279 euros</t>
  </si>
  <si>
    <t>280 à 299 euros</t>
  </si>
  <si>
    <t>Total</t>
  </si>
  <si>
    <t>Au-dessous de 250 euros</t>
  </si>
  <si>
    <t>Au-dessous du plancher</t>
  </si>
  <si>
    <t>300 euros ou plus</t>
  </si>
  <si>
    <t>1 200 euros ou plus</t>
  </si>
  <si>
    <t>600 euros ou plus</t>
  </si>
  <si>
    <t>Lecture • En 2017, le prix moyen d'une paire de lunette est de 469 euros.
Champ • Tous régimes, hors CMU-C et paires gratuites, assurés adultes ayant eu une délivrance d’équipements complets.
Sources • DCIR 2010 à 2017.</t>
  </si>
  <si>
    <t>Prix moyen
(en euros)</t>
  </si>
  <si>
    <t>Évolution
(en %)</t>
  </si>
  <si>
    <t>Lecture • En 2010, 40 % des montures sont vendues à un prix supérieur au plafond fixé par les contrats responsables, contre 41 % en 2017.
Champ • Tous régimes, hors CMU-C et paires gratuites, assurés adultes ayant eu une délivrance d’équipements complets.
Sources • DCIR 2010 à 2017.</t>
  </si>
  <si>
    <t>150 euros
ou au-dessous</t>
  </si>
  <si>
    <t>Au-dessus
de 150 euros</t>
  </si>
  <si>
    <t>Autour du plafond
(140 euros à 159 euros)</t>
  </si>
  <si>
    <t>Lecture • En 2010, 22,4 % des équipements complexes sont vendus à un prix supérieur au plafond fixé par les contrats responsables, contre 18,2 % en 2017.
Champ • Tous régimes, hors CMU-C et paires gratuites, assurés adultes ayant eu une délivrance d’équipements complets.
Sources • DCIR 2010 à 2017.</t>
  </si>
  <si>
    <t>Au-dessous
de 400 euros</t>
  </si>
  <si>
    <t>Au-dessus
de 400 euros</t>
  </si>
  <si>
    <t>Au-dessus
du plafond</t>
  </si>
  <si>
    <t>Au-dessous
du plancher</t>
  </si>
  <si>
    <t>Lecture • En 2010, 11,3 % des équipements simples sont vendus à un prix supérieur au plafond fixé par les contrats responsables, contre 9,8 % en 2017.
Champ • Tous régimes, hors CMU-C et paires gratuites, assurés adultes ayant eu une délivrance d’équipements complets.
Sources • DCIR 2010 à 2017.</t>
  </si>
  <si>
    <t>Au-dessus
de 250 euros</t>
  </si>
  <si>
    <t>Lecture • Entre 2015 et 2016, le nombre de lunettes vendues a augmenté de 0,9 %.
Champ • Tous régimes, hors CMU-C et paires gratuites, assurés adultes ayant eu une délivrance d’équipements complets.
Sources • DCIR 2010 à 2017.</t>
  </si>
  <si>
    <t xml:space="preserve">Graphique 1. Taux de renouvellement dans les 2 ans </t>
  </si>
  <si>
    <t>Graphique 4. Distribution du prix des montures
en 2010 et 2017</t>
  </si>
  <si>
    <t>Graphique 3. Distribution du prix des lunettes
complexes en 2010 et 2017</t>
  </si>
  <si>
    <t>Graphique 2. Distribution du prix des lunettes
simples en 2010 et 2017</t>
  </si>
  <si>
    <t>Lecture • En 2013, soit deux ans avant la réforme, 35 % des achats de lunettes étaient des renouvellements d’équipements datant de moins de deux ans.
Champ • Régime général hors SLM, hors CMU-C et paires gratuites, assurés adultes ayant eu une délivrance d’équipements complets ; personnes décédées et sorties de l’EGBS sur la période exclues.
Sources • EGBS, de 2006 à 2017, calculs DREES.</t>
  </si>
  <si>
    <t>Lecture • En 2010, 9 % des lunettes complexes étaient vendues entre 250 et 274 euros.
Champ • Tous régimes, hors CMU-C et paires gratuites, assurés adultes ayant eu une délivrance d’équipements complets.
Sources • DCIR 2010 et 2017, calculs DREES.</t>
  </si>
  <si>
    <t>Lecture • En 2017, 12,5 % des lunettes complexes étaient vendues entre 500 et 549 euros.
Champ • Tous régimes, hors CMU-C et paires gratuites, assurés adultes ayant eu une délivrance d’équipements complets.
Sources • DCIR 2010 et 2017, calculs DREES.</t>
  </si>
  <si>
    <t>Lecture • En 2017, 21 % des montures sont vendues entre 140 et 159  euros.
Champ • Tous régimes, hors CMU-C et paires gratuites, assurés adultes ayant eu une délivrance d’équipements complets.
Sources • DCIR 2010 et 2017, calculs DREES.</t>
  </si>
  <si>
    <t xml:space="preserve">  </t>
  </si>
  <si>
    <t xml:space="preserve">Tableau A. Taux de croissance annuel </t>
  </si>
  <si>
    <t>Tab. Compl. D. Répartition (en %) des ventes de montures selon le prix de 2010 à 2017</t>
  </si>
  <si>
    <t>Tableau E. Évolution des prix des équipements et montures de 2010 à 2017</t>
  </si>
  <si>
    <t>Tab. Compl. C. Répartition (en %) des ventes d'équipements complets complexes selon le prix de 2010 à 2017</t>
  </si>
  <si>
    <t>Tableau B. Répartition (en %) des ventes d'équipements complets simples,
selon le prix de 2010 à 2017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</si>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</sst>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5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39" fillId="0" borderId="11" xfId="0" applyNumberFormat="1" applyFont="1" applyBorder="1" applyAlignment="1">
      <alignment horizontal="center"/>
    </xf>
    <xf numFmtId="164" fontId="39" fillId="0" borderId="12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164" fontId="39" fillId="0" borderId="13" xfId="0" applyNumberFormat="1" applyFont="1" applyBorder="1" applyAlignment="1">
      <alignment horizontal="center"/>
    </xf>
    <xf numFmtId="164" fontId="39" fillId="0" borderId="14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4" fontId="39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0" fillId="0" borderId="16" xfId="0" applyFont="1" applyBorder="1" applyAlignment="1">
      <alignment horizontal="left"/>
    </xf>
    <xf numFmtId="1" fontId="39" fillId="0" borderId="16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39" fillId="0" borderId="16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2" fontId="39" fillId="0" borderId="16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9" fillId="0" borderId="16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49" fontId="40" fillId="0" borderId="18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165" fontId="39" fillId="0" borderId="19" xfId="0" applyNumberFormat="1" applyFont="1" applyBorder="1" applyAlignment="1">
      <alignment horizontal="center" vertical="center"/>
    </xf>
    <xf numFmtId="166" fontId="39" fillId="0" borderId="10" xfId="0" applyNumberFormat="1" applyFont="1" applyBorder="1" applyAlignment="1">
      <alignment horizontal="center" vertical="center"/>
    </xf>
    <xf numFmtId="165" fontId="39" fillId="0" borderId="13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/>
    </xf>
    <xf numFmtId="166" fontId="39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/>
    </xf>
    <xf numFmtId="165" fontId="40" fillId="0" borderId="16" xfId="0" applyNumberFormat="1" applyFont="1" applyBorder="1" applyAlignment="1">
      <alignment horizontal="center" vertical="center"/>
    </xf>
    <xf numFmtId="166" fontId="40" fillId="0" borderId="17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1" fontId="39" fillId="0" borderId="16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49" fontId="40" fillId="0" borderId="16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" fontId="39" fillId="0" borderId="14" xfId="0" applyNumberFormat="1" applyFont="1" applyBorder="1" applyAlignment="1">
      <alignment horizontal="center" vertical="center"/>
    </xf>
    <xf numFmtId="0" fontId="40" fillId="0" borderId="16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1" xfId="51" applyFont="1" applyFill="1" applyBorder="1" applyAlignment="1">
      <alignment horizontal="left" wrapText="1"/>
      <protection/>
    </xf>
    <xf numFmtId="0" fontId="39" fillId="0" borderId="21" xfId="51" applyFont="1" applyFill="1" applyBorder="1" applyAlignment="1">
      <alignment horizontal="left"/>
      <protection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vertical="top"/>
    </xf>
    <xf numFmtId="0" fontId="39" fillId="0" borderId="21" xfId="0" applyFont="1" applyBorder="1" applyAlignment="1">
      <alignment horizontal="left" wrapText="1"/>
    </xf>
    <xf numFmtId="0" fontId="39" fillId="0" borderId="21" xfId="0" applyFont="1" applyBorder="1" applyAlignment="1">
      <alignment horizontal="left"/>
    </xf>
    <xf numFmtId="0" fontId="40" fillId="0" borderId="0" xfId="0" applyFont="1" applyAlignment="1">
      <alignment horizontal="left" vertical="top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top" wrapText="1"/>
    </xf>
    <xf numFmtId="49" fontId="40" fillId="0" borderId="0" xfId="0" applyNumberFormat="1" applyFont="1" applyFill="1" applyBorder="1" applyAlignment="1">
      <alignment horizontal="left" vertical="top"/>
    </xf>
    <xf numFmtId="0" fontId="39" fillId="0" borderId="0" xfId="51" applyFont="1" applyFill="1" applyBorder="1" applyAlignment="1">
      <alignment horizontal="left" wrapText="1"/>
      <protection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2" xfId="51"/>
    <cellStyle name="Normal 3" xfId="52"/>
    <cellStyle name="Normal 9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zoomScalePageLayoutView="200" workbookViewId="0" topLeftCell="A1">
      <selection activeCell="K26" sqref="K26"/>
    </sheetView>
  </sheetViews>
  <sheetFormatPr defaultColWidth="11.421875" defaultRowHeight="15"/>
  <cols>
    <col min="1" max="1" width="2.8515625" style="0" customWidth="1"/>
    <col min="3" max="12" width="7.7109375" style="0" customWidth="1"/>
  </cols>
  <sheetData>
    <row r="1" ht="13.5" customHeight="1"/>
    <row r="2" spans="2:12" ht="15">
      <c r="B2" s="66" t="s">
        <v>104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3" ht="15">
      <c r="B3" s="65" t="s">
        <v>17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1"/>
    </row>
    <row r="4" spans="1:13" ht="15" customHeight="1">
      <c r="A4" s="3"/>
      <c r="B4" s="60"/>
      <c r="C4" s="24">
        <v>2008</v>
      </c>
      <c r="D4" s="24">
        <v>2009</v>
      </c>
      <c r="E4" s="24">
        <v>2010</v>
      </c>
      <c r="F4" s="24">
        <v>2011</v>
      </c>
      <c r="G4" s="24">
        <v>2012</v>
      </c>
      <c r="H4" s="24">
        <v>2013</v>
      </c>
      <c r="I4" s="24">
        <v>2014</v>
      </c>
      <c r="J4" s="24">
        <v>2015</v>
      </c>
      <c r="K4" s="24">
        <v>2016</v>
      </c>
      <c r="L4" s="24">
        <v>2017</v>
      </c>
      <c r="M4" s="1"/>
    </row>
    <row r="5" spans="2:13" ht="15" customHeight="1">
      <c r="B5" s="24" t="s">
        <v>12</v>
      </c>
      <c r="C5" s="61">
        <v>27.3</v>
      </c>
      <c r="D5" s="62">
        <v>28.6</v>
      </c>
      <c r="E5" s="62">
        <v>30.2</v>
      </c>
      <c r="F5" s="62">
        <v>32.2</v>
      </c>
      <c r="G5" s="62">
        <v>33.5</v>
      </c>
      <c r="H5" s="62">
        <v>34.6</v>
      </c>
      <c r="I5" s="62">
        <v>34.6</v>
      </c>
      <c r="J5" s="62">
        <v>31.900000000000002</v>
      </c>
      <c r="K5" s="62">
        <v>28.1</v>
      </c>
      <c r="L5" s="62">
        <v>23.6</v>
      </c>
      <c r="M5" s="1"/>
    </row>
    <row r="6" spans="2:13" ht="62.25" customHeight="1">
      <c r="B6" s="63" t="s">
        <v>108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1"/>
    </row>
    <row r="7" spans="2:13" ht="15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heetProtection/>
  <mergeCells count="3">
    <mergeCell ref="B6:L6"/>
    <mergeCell ref="B3:L3"/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0"/>
  <sheetViews>
    <sheetView showGridLines="0" zoomScalePageLayoutView="200" workbookViewId="0" topLeftCell="A1">
      <selection activeCell="F36" sqref="F36"/>
    </sheetView>
  </sheetViews>
  <sheetFormatPr defaultColWidth="11.421875" defaultRowHeight="15"/>
  <cols>
    <col min="1" max="1" width="3.28125" style="0" customWidth="1"/>
    <col min="2" max="2" width="18.57421875" style="0" customWidth="1"/>
  </cols>
  <sheetData>
    <row r="2" spans="2:4" ht="28.5" customHeight="1">
      <c r="B2" s="69" t="s">
        <v>107</v>
      </c>
      <c r="C2" s="66"/>
      <c r="D2" s="66"/>
    </row>
    <row r="3" spans="2:4" ht="15">
      <c r="B3" s="65" t="s">
        <v>19</v>
      </c>
      <c r="C3" s="65"/>
      <c r="D3" s="65"/>
    </row>
    <row r="4" spans="2:4" ht="15" customHeight="1">
      <c r="B4" s="48"/>
      <c r="C4" s="24">
        <v>2010</v>
      </c>
      <c r="D4" s="24">
        <v>2017</v>
      </c>
    </row>
    <row r="5" spans="2:4" ht="15" customHeight="1">
      <c r="B5" s="50" t="s">
        <v>20</v>
      </c>
      <c r="C5" s="49">
        <v>0.2722966842307422</v>
      </c>
      <c r="D5" s="49">
        <v>0.13331533452187555</v>
      </c>
    </row>
    <row r="6" spans="2:4" ht="15" customHeight="1">
      <c r="B6" s="51" t="s">
        <v>21</v>
      </c>
      <c r="C6" s="49">
        <v>0.7211616786832532</v>
      </c>
      <c r="D6" s="49">
        <v>0.38532972736455506</v>
      </c>
    </row>
    <row r="7" spans="2:4" ht="15" customHeight="1">
      <c r="B7" s="51" t="s">
        <v>22</v>
      </c>
      <c r="C7" s="49">
        <v>0.9823990600781761</v>
      </c>
      <c r="D7" s="49">
        <v>0.47167747371164975</v>
      </c>
    </row>
    <row r="8" spans="2:4" ht="15" customHeight="1">
      <c r="B8" s="51" t="s">
        <v>23</v>
      </c>
      <c r="C8" s="49">
        <v>1.2949135531161666</v>
      </c>
      <c r="D8" s="49">
        <v>0.7211549651117866</v>
      </c>
    </row>
    <row r="9" spans="2:4" ht="15" customHeight="1">
      <c r="B9" s="51" t="s">
        <v>24</v>
      </c>
      <c r="C9" s="49">
        <v>2.1328995232608055</v>
      </c>
      <c r="D9" s="49">
        <v>1.045366314603708</v>
      </c>
    </row>
    <row r="10" spans="2:4" ht="15" customHeight="1">
      <c r="B10" s="51" t="s">
        <v>25</v>
      </c>
      <c r="C10" s="49">
        <v>2.8469499513033925</v>
      </c>
      <c r="D10" s="49">
        <v>1.7796945477565878</v>
      </c>
    </row>
    <row r="11" spans="2:4" ht="15" customHeight="1">
      <c r="B11" s="51" t="s">
        <v>26</v>
      </c>
      <c r="C11" s="49">
        <v>4.5713449896006875</v>
      </c>
      <c r="D11" s="49">
        <v>3.0129777637097415</v>
      </c>
    </row>
    <row r="12" spans="2:4" ht="15" customHeight="1">
      <c r="B12" s="51" t="s">
        <v>27</v>
      </c>
      <c r="C12" s="49">
        <v>5.702319242830183</v>
      </c>
      <c r="D12" s="49">
        <v>4.180138621880658</v>
      </c>
    </row>
    <row r="13" spans="2:4" ht="15" customHeight="1">
      <c r="B13" s="51" t="s">
        <v>28</v>
      </c>
      <c r="C13" s="49">
        <v>7.113414934339849</v>
      </c>
      <c r="D13" s="49">
        <v>6.106624338427308</v>
      </c>
    </row>
    <row r="14" spans="2:4" ht="15" customHeight="1">
      <c r="B14" s="51" t="s">
        <v>29</v>
      </c>
      <c r="C14" s="49">
        <v>8.235184993596306</v>
      </c>
      <c r="D14" s="49">
        <v>8.194587322940572</v>
      </c>
    </row>
    <row r="15" spans="2:4" ht="15" customHeight="1">
      <c r="B15" s="51" t="s">
        <v>30</v>
      </c>
      <c r="C15" s="49">
        <v>8.798281883791699</v>
      </c>
      <c r="D15" s="49">
        <v>10.212890252247137</v>
      </c>
    </row>
    <row r="16" spans="2:4" ht="15" customHeight="1">
      <c r="B16" s="51" t="s">
        <v>31</v>
      </c>
      <c r="C16" s="49">
        <v>8.649944525109968</v>
      </c>
      <c r="D16" s="49">
        <v>10.429876785722598</v>
      </c>
    </row>
    <row r="17" spans="2:4" ht="15" customHeight="1">
      <c r="B17" s="51" t="s">
        <v>32</v>
      </c>
      <c r="C17" s="49">
        <v>8.257303599267946</v>
      </c>
      <c r="D17" s="49">
        <v>9.940650470839598</v>
      </c>
    </row>
    <row r="18" spans="2:4" ht="15" customHeight="1">
      <c r="B18" s="51" t="s">
        <v>33</v>
      </c>
      <c r="C18" s="49">
        <v>7.254331857570449</v>
      </c>
      <c r="D18" s="49">
        <v>8.800115440652798</v>
      </c>
    </row>
    <row r="19" spans="2:4" ht="15" customHeight="1">
      <c r="B19" s="51" t="s">
        <v>34</v>
      </c>
      <c r="C19" s="49">
        <v>6.36016938570924</v>
      </c>
      <c r="D19" s="49">
        <v>7.454231039571008</v>
      </c>
    </row>
    <row r="20" spans="2:4" ht="15" customHeight="1">
      <c r="B20" s="51" t="s">
        <v>35</v>
      </c>
      <c r="C20" s="49">
        <v>5.1867416796583745</v>
      </c>
      <c r="D20" s="49">
        <v>5.9461944150929344</v>
      </c>
    </row>
    <row r="21" spans="2:4" ht="15" customHeight="1">
      <c r="B21" s="51" t="s">
        <v>36</v>
      </c>
      <c r="C21" s="49">
        <v>4.383598459308306</v>
      </c>
      <c r="D21" s="49">
        <v>4.9195639322437845</v>
      </c>
    </row>
    <row r="22" spans="2:4" ht="15" customHeight="1">
      <c r="B22" s="51" t="s">
        <v>37</v>
      </c>
      <c r="C22" s="49">
        <v>3.58269088297236</v>
      </c>
      <c r="D22" s="49">
        <v>3.7348076842511952</v>
      </c>
    </row>
    <row r="23" spans="2:4" ht="15" customHeight="1">
      <c r="B23" s="51" t="s">
        <v>38</v>
      </c>
      <c r="C23" s="49">
        <v>2.9616099490915317</v>
      </c>
      <c r="D23" s="49">
        <v>3.433312076116353</v>
      </c>
    </row>
    <row r="24" spans="2:4" ht="15" customHeight="1">
      <c r="B24" s="51" t="s">
        <v>39</v>
      </c>
      <c r="C24" s="49">
        <v>2.3029511690158766</v>
      </c>
      <c r="D24" s="49">
        <v>2.281651918502623</v>
      </c>
    </row>
    <row r="25" spans="2:4" ht="15" customHeight="1">
      <c r="B25" s="51" t="s">
        <v>40</v>
      </c>
      <c r="C25" s="49">
        <v>1.7414477697667199</v>
      </c>
      <c r="D25" s="49">
        <v>1.691391758095974</v>
      </c>
    </row>
    <row r="26" spans="2:4" ht="15" customHeight="1">
      <c r="B26" s="51" t="s">
        <v>41</v>
      </c>
      <c r="C26" s="49">
        <v>1.3504954686587682</v>
      </c>
      <c r="D26" s="49">
        <v>1.2084029623561066</v>
      </c>
    </row>
    <row r="27" spans="2:4" ht="15" customHeight="1">
      <c r="B27" s="51" t="s">
        <v>42</v>
      </c>
      <c r="C27" s="49">
        <v>1.1390606251954702</v>
      </c>
      <c r="D27" s="49">
        <v>0.9572962681947037</v>
      </c>
    </row>
    <row r="28" spans="2:4" ht="15" customHeight="1">
      <c r="B28" s="51" t="s">
        <v>43</v>
      </c>
      <c r="C28" s="49">
        <v>0.9059114946588324</v>
      </c>
      <c r="D28" s="49">
        <v>0.7050724064255757</v>
      </c>
    </row>
    <row r="29" spans="2:4" ht="15" customHeight="1">
      <c r="B29" s="52" t="s">
        <v>88</v>
      </c>
      <c r="C29" s="49">
        <v>3.2525766391848934</v>
      </c>
      <c r="D29" s="49">
        <v>2.2536761796591707</v>
      </c>
    </row>
    <row r="30" spans="2:4" ht="72.75" customHeight="1">
      <c r="B30" s="67" t="s">
        <v>109</v>
      </c>
      <c r="C30" s="68"/>
      <c r="D30" s="68"/>
    </row>
  </sheetData>
  <sheetProtection/>
  <mergeCells count="3">
    <mergeCell ref="B30:D30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200" workbookViewId="0" topLeftCell="A1">
      <selection activeCell="J19" sqref="J19"/>
    </sheetView>
  </sheetViews>
  <sheetFormatPr defaultColWidth="11.421875" defaultRowHeight="15"/>
  <cols>
    <col min="1" max="1" width="3.7109375" style="0" customWidth="1"/>
    <col min="2" max="2" width="18.57421875" style="0" customWidth="1"/>
    <col min="3" max="4" width="10.8515625" style="17" customWidth="1"/>
    <col min="5" max="5" width="0" style="14" hidden="1" customWidth="1"/>
  </cols>
  <sheetData>
    <row r="2" spans="2:4" ht="27" customHeight="1">
      <c r="B2" s="69" t="s">
        <v>106</v>
      </c>
      <c r="C2" s="66"/>
      <c r="D2" s="66"/>
    </row>
    <row r="3" ht="15">
      <c r="B3" s="1" t="s">
        <v>44</v>
      </c>
    </row>
    <row r="4" spans="2:5" ht="15" customHeight="1">
      <c r="B4" s="47"/>
      <c r="C4" s="13">
        <v>2010</v>
      </c>
      <c r="D4" s="13">
        <v>2017</v>
      </c>
      <c r="E4" s="14" t="s">
        <v>13</v>
      </c>
    </row>
    <row r="5" spans="2:5" ht="15" customHeight="1">
      <c r="B5" s="18" t="s">
        <v>45</v>
      </c>
      <c r="C5" s="19">
        <v>0.016810311412378973</v>
      </c>
      <c r="D5" s="19">
        <v>0.011630012382310297</v>
      </c>
      <c r="E5" s="16" t="e">
        <f>D5-#REF!</f>
        <v>#REF!</v>
      </c>
    </row>
    <row r="6" spans="2:5" ht="15" customHeight="1">
      <c r="B6" s="18" t="s">
        <v>46</v>
      </c>
      <c r="C6" s="19">
        <v>0.4004281461191438</v>
      </c>
      <c r="D6" s="19">
        <v>0.2697610002837407</v>
      </c>
      <c r="E6" s="16" t="e">
        <f>D6-#REF!</f>
        <v>#REF!</v>
      </c>
    </row>
    <row r="7" spans="2:5" ht="15" customHeight="1">
      <c r="B7" s="18" t="s">
        <v>47</v>
      </c>
      <c r="C7" s="19">
        <v>0.9080832300822971</v>
      </c>
      <c r="D7" s="19">
        <v>0.2883611219546003</v>
      </c>
      <c r="E7" s="16" t="e">
        <f>D7-#REF!</f>
        <v>#REF!</v>
      </c>
    </row>
    <row r="8" spans="2:5" ht="15" customHeight="1">
      <c r="B8" s="18" t="s">
        <v>48</v>
      </c>
      <c r="C8" s="19">
        <v>1.6217598328761273</v>
      </c>
      <c r="D8" s="19">
        <v>0.7506195597852733</v>
      </c>
      <c r="E8" s="16" t="e">
        <f>D8-#REF!</f>
        <v>#REF!</v>
      </c>
    </row>
    <row r="9" spans="2:5" ht="15" customHeight="1">
      <c r="B9" s="18" t="s">
        <v>49</v>
      </c>
      <c r="C9" s="19">
        <v>2.2522281142937968</v>
      </c>
      <c r="D9" s="19">
        <v>1.3065499479413791</v>
      </c>
      <c r="E9" s="16" t="e">
        <f>D9-#REF!</f>
        <v>#REF!</v>
      </c>
    </row>
    <row r="10" spans="2:5" ht="15" customHeight="1">
      <c r="B10" s="18" t="s">
        <v>50</v>
      </c>
      <c r="C10" s="19">
        <v>3.243002843880353</v>
      </c>
      <c r="D10" s="19">
        <v>2.2819900866485288</v>
      </c>
      <c r="E10" s="16" t="e">
        <f>D10-#REF!</f>
        <v>#REF!</v>
      </c>
    </row>
    <row r="11" spans="2:5" ht="15" customHeight="1">
      <c r="B11" s="18" t="s">
        <v>51</v>
      </c>
      <c r="C11" s="19">
        <v>4.326043878176924</v>
      </c>
      <c r="D11" s="19">
        <v>3.594720329794769</v>
      </c>
      <c r="E11" s="16" t="e">
        <f>D11-#REF!</f>
        <v>#REF!</v>
      </c>
    </row>
    <row r="12" spans="2:5" ht="15" customHeight="1">
      <c r="B12" s="18" t="s">
        <v>52</v>
      </c>
      <c r="C12" s="19">
        <v>5.746705600581016</v>
      </c>
      <c r="D12" s="19">
        <v>5.556519786916058</v>
      </c>
      <c r="E12" s="16" t="e">
        <f>D12-#REF!</f>
        <v>#REF!</v>
      </c>
    </row>
    <row r="13" spans="2:5" ht="15" customHeight="1">
      <c r="B13" s="18" t="s">
        <v>53</v>
      </c>
      <c r="C13" s="19">
        <v>7.336748891213076</v>
      </c>
      <c r="D13" s="19">
        <v>7.997953591709163</v>
      </c>
      <c r="E13" s="16" t="e">
        <f>D13-#REF!</f>
        <v>#REF!</v>
      </c>
    </row>
    <row r="14" spans="2:5" ht="15" customHeight="1">
      <c r="B14" s="18" t="s">
        <v>54</v>
      </c>
      <c r="C14" s="19">
        <v>8.605818598243077</v>
      </c>
      <c r="D14" s="19">
        <v>11.014549757596185</v>
      </c>
      <c r="E14" s="16" t="e">
        <f>D14-#REF!</f>
        <v>#REF!</v>
      </c>
    </row>
    <row r="15" spans="2:5" ht="15" customHeight="1">
      <c r="B15" s="18" t="s">
        <v>55</v>
      </c>
      <c r="C15" s="19">
        <v>9.511970546593531</v>
      </c>
      <c r="D15" s="19">
        <v>12.49118616845984</v>
      </c>
      <c r="E15" s="16" t="e">
        <f>D15-#REF!</f>
        <v>#REF!</v>
      </c>
    </row>
    <row r="16" spans="2:5" ht="15" customHeight="1">
      <c r="B16" s="18" t="s">
        <v>56</v>
      </c>
      <c r="C16" s="19">
        <v>9.771823143555435</v>
      </c>
      <c r="D16" s="19">
        <v>12.072564958752947</v>
      </c>
      <c r="E16" s="16" t="e">
        <f>D16-#REF!</f>
        <v>#REF!</v>
      </c>
    </row>
    <row r="17" spans="2:5" ht="15" customHeight="1">
      <c r="B17" s="18" t="s">
        <v>57</v>
      </c>
      <c r="C17" s="19">
        <v>8.933619670784468</v>
      </c>
      <c r="D17" s="19">
        <v>10.150809075674655</v>
      </c>
      <c r="E17" s="16" t="e">
        <f>D17-#REF!</f>
        <v>#REF!</v>
      </c>
    </row>
    <row r="18" spans="2:5" ht="15" customHeight="1">
      <c r="B18" s="18" t="s">
        <v>58</v>
      </c>
      <c r="C18" s="19">
        <v>8.066147759373177</v>
      </c>
      <c r="D18" s="19">
        <v>7.845302274684307</v>
      </c>
      <c r="E18" s="16" t="e">
        <f>D18-#REF!</f>
        <v>#REF!</v>
      </c>
    </row>
    <row r="19" spans="2:10" ht="15" customHeight="1">
      <c r="B19" s="18" t="s">
        <v>59</v>
      </c>
      <c r="C19" s="19">
        <v>6.835703686980033</v>
      </c>
      <c r="D19" s="19">
        <v>6.190622024005214</v>
      </c>
      <c r="E19" s="16" t="e">
        <f>D19-#REF!</f>
        <v>#REF!</v>
      </c>
      <c r="J19" t="s">
        <v>118</v>
      </c>
    </row>
    <row r="20" spans="2:5" ht="15" customHeight="1">
      <c r="B20" s="18" t="s">
        <v>60</v>
      </c>
      <c r="C20" s="19">
        <v>5.526947500418218</v>
      </c>
      <c r="D20" s="19">
        <v>4.720165908346419</v>
      </c>
      <c r="E20" s="16" t="e">
        <f>D20-#REF!</f>
        <v>#REF!</v>
      </c>
    </row>
    <row r="21" spans="2:5" ht="15" customHeight="1">
      <c r="B21" s="18" t="s">
        <v>61</v>
      </c>
      <c r="C21" s="19">
        <v>4.282739645541799</v>
      </c>
      <c r="D21" s="19">
        <v>3.4074554105522714</v>
      </c>
      <c r="E21" s="16" t="e">
        <f>D21-#REF!</f>
        <v>#REF!</v>
      </c>
    </row>
    <row r="22" spans="2:5" ht="15" customHeight="1">
      <c r="B22" s="18" t="s">
        <v>62</v>
      </c>
      <c r="C22" s="19">
        <v>3.4278618671142165</v>
      </c>
      <c r="D22" s="19">
        <v>2.593966649705409</v>
      </c>
      <c r="E22" s="16" t="e">
        <f>D22-#REF!</f>
        <v>#REF!</v>
      </c>
    </row>
    <row r="23" spans="2:5" ht="15" customHeight="1">
      <c r="B23" s="18" t="s">
        <v>63</v>
      </c>
      <c r="C23" s="19">
        <v>2.487817284427477</v>
      </c>
      <c r="D23" s="19">
        <v>1.8767167349559668</v>
      </c>
      <c r="E23" s="16" t="e">
        <f>D23-#REF!</f>
        <v>#REF!</v>
      </c>
    </row>
    <row r="24" spans="2:5" ht="15" customHeight="1">
      <c r="B24" s="18" t="s">
        <v>64</v>
      </c>
      <c r="C24" s="19">
        <v>1.958918101414052</v>
      </c>
      <c r="D24" s="19">
        <v>1.489293181554761</v>
      </c>
      <c r="E24" s="16" t="e">
        <f>D24-#REF!</f>
        <v>#REF!</v>
      </c>
    </row>
    <row r="25" spans="2:5" ht="15" customHeight="1">
      <c r="B25" s="18" t="s">
        <v>65</v>
      </c>
      <c r="C25" s="19">
        <v>1.3219759460220357</v>
      </c>
      <c r="D25" s="19">
        <v>1.0376577431496956</v>
      </c>
      <c r="E25" s="16" t="e">
        <f>D25-#REF!</f>
        <v>#REF!</v>
      </c>
    </row>
    <row r="26" spans="2:5" ht="15" customHeight="1">
      <c r="B26" s="18" t="s">
        <v>66</v>
      </c>
      <c r="C26" s="19">
        <v>1.0250481800389792</v>
      </c>
      <c r="D26" s="19">
        <v>0.8243684498496687</v>
      </c>
      <c r="E26" s="16" t="e">
        <f>D26-#REF!</f>
        <v>#REF!</v>
      </c>
    </row>
    <row r="27" spans="2:5" ht="15" customHeight="1">
      <c r="B27" s="18" t="s">
        <v>87</v>
      </c>
      <c r="C27" s="19">
        <v>2.3917972208583866</v>
      </c>
      <c r="D27" s="19">
        <v>2.2272362252968367</v>
      </c>
      <c r="E27" s="16" t="e">
        <f>D27-#REF!</f>
        <v>#REF!</v>
      </c>
    </row>
    <row r="28" spans="2:4" ht="78" customHeight="1">
      <c r="B28" s="67" t="s">
        <v>110</v>
      </c>
      <c r="C28" s="68"/>
      <c r="D28" s="68"/>
    </row>
    <row r="29" spans="2:17" s="17" customFormat="1" ht="15">
      <c r="B29" s="15"/>
      <c r="E29" s="14"/>
      <c r="F29"/>
      <c r="G29"/>
      <c r="H29"/>
      <c r="I29"/>
      <c r="J29"/>
      <c r="K29"/>
      <c r="L29"/>
      <c r="M29"/>
      <c r="N29"/>
      <c r="O29"/>
      <c r="P29"/>
      <c r="Q29"/>
    </row>
    <row r="30" spans="2:17" s="17" customFormat="1" ht="15">
      <c r="B30" s="15"/>
      <c r="E30" s="14"/>
      <c r="F30"/>
      <c r="G30"/>
      <c r="H30"/>
      <c r="I30"/>
      <c r="J30"/>
      <c r="K30"/>
      <c r="L30"/>
      <c r="M30"/>
      <c r="N30"/>
      <c r="O30"/>
      <c r="P30"/>
      <c r="Q30"/>
    </row>
    <row r="31" spans="2:17" s="17" customFormat="1" ht="15">
      <c r="B31" s="15"/>
      <c r="E31" s="14"/>
      <c r="F31"/>
      <c r="G31"/>
      <c r="H31"/>
      <c r="I31"/>
      <c r="J31"/>
      <c r="K31"/>
      <c r="L31"/>
      <c r="M31"/>
      <c r="N31"/>
      <c r="O31"/>
      <c r="P31"/>
      <c r="Q31"/>
    </row>
    <row r="32" spans="2:17" s="17" customFormat="1" ht="15">
      <c r="B32" s="15"/>
      <c r="E32" s="14"/>
      <c r="F32"/>
      <c r="G32"/>
      <c r="H32"/>
      <c r="I32"/>
      <c r="J32"/>
      <c r="K32"/>
      <c r="L32"/>
      <c r="M32"/>
      <c r="N32"/>
      <c r="O32"/>
      <c r="P32"/>
      <c r="Q32"/>
    </row>
    <row r="33" spans="2:17" s="17" customFormat="1" ht="15">
      <c r="B33" s="15"/>
      <c r="E33" s="14"/>
      <c r="F33"/>
      <c r="G33"/>
      <c r="H33"/>
      <c r="I33"/>
      <c r="J33"/>
      <c r="K33"/>
      <c r="L33"/>
      <c r="M33"/>
      <c r="N33"/>
      <c r="O33"/>
      <c r="P33"/>
      <c r="Q33"/>
    </row>
    <row r="34" spans="2:17" s="17" customFormat="1" ht="15">
      <c r="B34" s="15"/>
      <c r="E34" s="14"/>
      <c r="F34"/>
      <c r="G34"/>
      <c r="H34"/>
      <c r="I34"/>
      <c r="J34"/>
      <c r="K34"/>
      <c r="L34"/>
      <c r="M34"/>
      <c r="N34"/>
      <c r="O34"/>
      <c r="P34"/>
      <c r="Q34"/>
    </row>
    <row r="35" spans="2:17" s="17" customFormat="1" ht="15">
      <c r="B35" s="15"/>
      <c r="E35" s="14"/>
      <c r="F35"/>
      <c r="G35"/>
      <c r="H35"/>
      <c r="I35"/>
      <c r="J35"/>
      <c r="K35"/>
      <c r="L35"/>
      <c r="M35"/>
      <c r="N35"/>
      <c r="O35"/>
      <c r="P35"/>
      <c r="Q35"/>
    </row>
    <row r="36" spans="2:17" s="17" customFormat="1" ht="15">
      <c r="B36" s="15"/>
      <c r="E36" s="14"/>
      <c r="F36"/>
      <c r="G36"/>
      <c r="H36"/>
      <c r="I36"/>
      <c r="J36"/>
      <c r="K36"/>
      <c r="L36"/>
      <c r="M36"/>
      <c r="N36"/>
      <c r="O36"/>
      <c r="P36"/>
      <c r="Q36"/>
    </row>
    <row r="37" spans="2:17" s="17" customFormat="1" ht="15">
      <c r="B37" s="15"/>
      <c r="E37" s="14"/>
      <c r="F37"/>
      <c r="G37"/>
      <c r="H37"/>
      <c r="I37"/>
      <c r="J37"/>
      <c r="K37"/>
      <c r="L37"/>
      <c r="M37"/>
      <c r="N37"/>
      <c r="O37"/>
      <c r="P37"/>
      <c r="Q37"/>
    </row>
    <row r="38" spans="2:17" s="17" customFormat="1" ht="15">
      <c r="B38" s="15"/>
      <c r="E38" s="14"/>
      <c r="F38"/>
      <c r="G38"/>
      <c r="H38"/>
      <c r="I38"/>
      <c r="J38"/>
      <c r="K38"/>
      <c r="L38"/>
      <c r="M38"/>
      <c r="N38"/>
      <c r="O38"/>
      <c r="P38"/>
      <c r="Q38"/>
    </row>
    <row r="39" spans="2:17" s="17" customFormat="1" ht="15">
      <c r="B39" s="15"/>
      <c r="E39" s="14"/>
      <c r="F39"/>
      <c r="G39"/>
      <c r="H39"/>
      <c r="I39"/>
      <c r="J39"/>
      <c r="K39"/>
      <c r="L39"/>
      <c r="M39"/>
      <c r="N39"/>
      <c r="O39"/>
      <c r="P39"/>
      <c r="Q39"/>
    </row>
    <row r="40" spans="2:17" s="17" customFormat="1" ht="15">
      <c r="B40" s="15"/>
      <c r="E40" s="14"/>
      <c r="F40"/>
      <c r="G40"/>
      <c r="H40"/>
      <c r="I40"/>
      <c r="J40"/>
      <c r="K40"/>
      <c r="L40"/>
      <c r="M40"/>
      <c r="N40"/>
      <c r="O40"/>
      <c r="P40"/>
      <c r="Q40"/>
    </row>
    <row r="41" spans="2:17" s="17" customFormat="1" ht="15">
      <c r="B41" s="15"/>
      <c r="E41" s="14"/>
      <c r="F41"/>
      <c r="G41"/>
      <c r="H41"/>
      <c r="I41"/>
      <c r="J41"/>
      <c r="K41"/>
      <c r="L41"/>
      <c r="M41"/>
      <c r="N41"/>
      <c r="O41"/>
      <c r="P41"/>
      <c r="Q41"/>
    </row>
  </sheetData>
  <sheetProtection/>
  <mergeCells count="2">
    <mergeCell ref="B28:D28"/>
    <mergeCell ref="B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1"/>
  <sheetViews>
    <sheetView showGridLines="0" tabSelected="1" zoomScalePageLayoutView="200" workbookViewId="0" topLeftCell="A1">
      <selection activeCell="G26" sqref="G26"/>
    </sheetView>
  </sheetViews>
  <sheetFormatPr defaultColWidth="11.421875" defaultRowHeight="15"/>
  <cols>
    <col min="1" max="1" width="3.421875" style="0" customWidth="1"/>
    <col min="2" max="2" width="19.8515625" style="0" customWidth="1"/>
    <col min="3" max="4" width="11.7109375" style="0" customWidth="1"/>
  </cols>
  <sheetData>
    <row r="2" spans="2:4" ht="30" customHeight="1">
      <c r="B2" s="69" t="s">
        <v>105</v>
      </c>
      <c r="C2" s="66"/>
      <c r="D2" s="66"/>
    </row>
    <row r="3" spans="2:4" ht="15">
      <c r="B3" s="65" t="s">
        <v>67</v>
      </c>
      <c r="C3" s="65"/>
      <c r="D3" s="65"/>
    </row>
    <row r="4" spans="2:4" ht="15" customHeight="1">
      <c r="B4" s="46"/>
      <c r="C4" s="13">
        <v>2010</v>
      </c>
      <c r="D4" s="13">
        <v>2017</v>
      </c>
    </row>
    <row r="5" spans="2:4" ht="15" customHeight="1">
      <c r="B5" s="22" t="s">
        <v>68</v>
      </c>
      <c r="C5" s="19">
        <v>1.4330749918077479</v>
      </c>
      <c r="D5" s="19">
        <v>0.912563876615382</v>
      </c>
    </row>
    <row r="6" spans="2:4" ht="15" customHeight="1">
      <c r="B6" s="22" t="s">
        <v>69</v>
      </c>
      <c r="C6" s="19">
        <v>2.6694990180987554</v>
      </c>
      <c r="D6" s="19">
        <v>1.9267695269923975</v>
      </c>
    </row>
    <row r="7" spans="2:4" ht="15" customHeight="1">
      <c r="B7" s="22" t="s">
        <v>70</v>
      </c>
      <c r="C7" s="19">
        <v>4.888882544824201</v>
      </c>
      <c r="D7" s="19">
        <v>3.320207936200496</v>
      </c>
    </row>
    <row r="8" spans="2:4" ht="15" customHeight="1">
      <c r="B8" s="22" t="s">
        <v>71</v>
      </c>
      <c r="C8" s="19">
        <v>6.364915331552099</v>
      </c>
      <c r="D8" s="19">
        <v>4.685481178305136</v>
      </c>
    </row>
    <row r="9" spans="2:4" ht="15" customHeight="1">
      <c r="B9" s="22" t="s">
        <v>72</v>
      </c>
      <c r="C9" s="19">
        <v>9.301537756160924</v>
      </c>
      <c r="D9" s="19">
        <v>9.172736492117751</v>
      </c>
    </row>
    <row r="10" spans="2:4" ht="15" customHeight="1">
      <c r="B10" s="22" t="s">
        <v>73</v>
      </c>
      <c r="C10" s="19">
        <v>12.696077231002803</v>
      </c>
      <c r="D10" s="19">
        <v>12.280573667957396</v>
      </c>
    </row>
    <row r="11" spans="2:4" ht="15" customHeight="1">
      <c r="B11" s="22" t="s">
        <v>74</v>
      </c>
      <c r="C11" s="19">
        <v>14.567368491128066</v>
      </c>
      <c r="D11" s="19">
        <v>15.493677117307609</v>
      </c>
    </row>
    <row r="12" spans="2:4" ht="15" customHeight="1">
      <c r="B12" s="22" t="s">
        <v>75</v>
      </c>
      <c r="C12" s="19">
        <v>13.67591118577419</v>
      </c>
      <c r="D12" s="19">
        <v>20.67255760384218</v>
      </c>
    </row>
    <row r="13" spans="2:4" ht="15" customHeight="1">
      <c r="B13" s="22" t="s">
        <v>76</v>
      </c>
      <c r="C13" s="19">
        <v>9.932565737054734</v>
      </c>
      <c r="D13" s="19">
        <v>10.901622872358931</v>
      </c>
    </row>
    <row r="14" spans="2:4" ht="15" customHeight="1">
      <c r="B14" s="22" t="s">
        <v>77</v>
      </c>
      <c r="C14" s="19">
        <v>7.371574835715045</v>
      </c>
      <c r="D14" s="19">
        <v>7.3614836147167155</v>
      </c>
    </row>
    <row r="15" spans="2:4" ht="15" customHeight="1">
      <c r="B15" s="22" t="s">
        <v>78</v>
      </c>
      <c r="C15" s="19">
        <v>4.503197593182176</v>
      </c>
      <c r="D15" s="19">
        <v>3.9725140371474876</v>
      </c>
    </row>
    <row r="16" spans="2:4" ht="15" customHeight="1">
      <c r="B16" s="22" t="s">
        <v>79</v>
      </c>
      <c r="C16" s="19">
        <v>3.6793086785205245</v>
      </c>
      <c r="D16" s="19">
        <v>2.72290284003961</v>
      </c>
    </row>
    <row r="17" spans="2:4" ht="15" customHeight="1">
      <c r="B17" s="22" t="s">
        <v>80</v>
      </c>
      <c r="C17" s="19">
        <v>2.683527057688836</v>
      </c>
      <c r="D17" s="19">
        <v>1.977782543516066</v>
      </c>
    </row>
    <row r="18" spans="2:9" ht="15" customHeight="1">
      <c r="B18" s="22" t="s">
        <v>81</v>
      </c>
      <c r="C18" s="19">
        <v>1.8185015321941662</v>
      </c>
      <c r="D18" s="19">
        <v>1.3332135552136457</v>
      </c>
      <c r="I18" s="20"/>
    </row>
    <row r="19" spans="2:9" ht="15" customHeight="1">
      <c r="B19" s="22" t="s">
        <v>82</v>
      </c>
      <c r="C19" s="19">
        <v>1.609988259515287</v>
      </c>
      <c r="D19" s="19">
        <v>1.0313415374421728</v>
      </c>
      <c r="I19" s="20"/>
    </row>
    <row r="20" spans="2:9" ht="15" customHeight="1">
      <c r="B20" s="22" t="s">
        <v>86</v>
      </c>
      <c r="C20" s="19">
        <v>2.8040697557804446</v>
      </c>
      <c r="D20" s="19">
        <v>2.2345716002270244</v>
      </c>
      <c r="I20" s="20"/>
    </row>
    <row r="21" spans="2:9" ht="73.5" customHeight="1">
      <c r="B21" s="67" t="s">
        <v>111</v>
      </c>
      <c r="C21" s="68"/>
      <c r="D21" s="68"/>
      <c r="I21" s="20"/>
    </row>
  </sheetData>
  <sheetProtection/>
  <mergeCells count="3">
    <mergeCell ref="B21:D21"/>
    <mergeCell ref="B3:D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2"/>
  <sheetViews>
    <sheetView showGridLines="0" zoomScalePageLayoutView="200" workbookViewId="0" topLeftCell="A1">
      <selection activeCell="K15" sqref="K15"/>
    </sheetView>
  </sheetViews>
  <sheetFormatPr defaultColWidth="11.421875" defaultRowHeight="15"/>
  <cols>
    <col min="1" max="1" width="3.421875" style="0" customWidth="1"/>
    <col min="2" max="2" width="14.57421875" style="0" customWidth="1"/>
    <col min="3" max="3" width="18.57421875" style="0" customWidth="1"/>
  </cols>
  <sheetData>
    <row r="2" spans="2:3" ht="15">
      <c r="B2" s="66" t="s">
        <v>113</v>
      </c>
      <c r="C2" s="66"/>
    </row>
    <row r="3" ht="15">
      <c r="B3" s="2" t="s">
        <v>17</v>
      </c>
    </row>
    <row r="4" spans="2:3" ht="15" customHeight="1">
      <c r="B4" s="53" t="s">
        <v>16</v>
      </c>
      <c r="C4" s="59" t="s">
        <v>18</v>
      </c>
    </row>
    <row r="5" spans="2:3" ht="15" customHeight="1">
      <c r="B5" s="54" t="s">
        <v>2</v>
      </c>
      <c r="C5" s="55">
        <v>8.873075732274916</v>
      </c>
    </row>
    <row r="6" spans="2:3" ht="15" customHeight="1">
      <c r="B6" s="54" t="s">
        <v>3</v>
      </c>
      <c r="C6" s="55">
        <v>4.447145754178217</v>
      </c>
    </row>
    <row r="7" spans="2:3" ht="15" customHeight="1">
      <c r="B7" s="56" t="s">
        <v>4</v>
      </c>
      <c r="C7" s="55">
        <v>1.5449173344473932</v>
      </c>
    </row>
    <row r="8" spans="2:3" ht="15" customHeight="1">
      <c r="B8" s="56" t="s">
        <v>5</v>
      </c>
      <c r="C8" s="55">
        <v>1.6143335341342047</v>
      </c>
    </row>
    <row r="9" spans="2:3" ht="15" customHeight="1">
      <c r="B9" s="56" t="s">
        <v>6</v>
      </c>
      <c r="C9" s="55">
        <v>3.324781494460871</v>
      </c>
    </row>
    <row r="10" spans="2:3" ht="15" customHeight="1">
      <c r="B10" s="56" t="s">
        <v>7</v>
      </c>
      <c r="C10" s="55">
        <v>0.9243210141815839</v>
      </c>
    </row>
    <row r="11" spans="2:3" ht="15" customHeight="1">
      <c r="B11" s="57" t="s">
        <v>8</v>
      </c>
      <c r="C11" s="58">
        <v>-2.922700815190793</v>
      </c>
    </row>
    <row r="12" spans="2:3" ht="75" customHeight="1">
      <c r="B12" s="67" t="s">
        <v>103</v>
      </c>
      <c r="C12" s="68"/>
    </row>
  </sheetData>
  <sheetProtection/>
  <mergeCells count="2">
    <mergeCell ref="B12:C12"/>
    <mergeCell ref="B2:C2"/>
  </mergeCells>
  <printOptions/>
  <pageMargins left="0.7" right="0.7" top="0.75" bottom="0.75" header="0.3" footer="0.3"/>
  <pageSetup horizontalDpi="600" verticalDpi="600" orientation="portrait" paperSize="9" r:id="rId1"/>
  <ignoredErrors>
    <ignoredError sqref="B5:B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H22"/>
  <sheetViews>
    <sheetView showGridLines="0" zoomScalePageLayoutView="200" workbookViewId="0" topLeftCell="A1">
      <selection activeCell="L8" sqref="L8"/>
    </sheetView>
  </sheetViews>
  <sheetFormatPr defaultColWidth="11.421875" defaultRowHeight="15"/>
  <cols>
    <col min="1" max="1" width="3.421875" style="0" customWidth="1"/>
    <col min="2" max="2" width="10.7109375" style="0" customWidth="1"/>
    <col min="3" max="7" width="12.7109375" style="0" customWidth="1"/>
  </cols>
  <sheetData>
    <row r="2" spans="2:7" ht="28.5" customHeight="1">
      <c r="B2" s="77" t="s">
        <v>117</v>
      </c>
      <c r="C2" s="78"/>
      <c r="D2" s="78"/>
      <c r="E2" s="78"/>
      <c r="F2" s="78"/>
      <c r="G2" s="78"/>
    </row>
    <row r="3" spans="2:7" ht="15" customHeight="1">
      <c r="B3" s="72" t="s">
        <v>16</v>
      </c>
      <c r="C3" s="72" t="s">
        <v>85</v>
      </c>
      <c r="D3" s="74" t="s">
        <v>0</v>
      </c>
      <c r="E3" s="75"/>
      <c r="F3" s="76"/>
      <c r="G3" s="70" t="s">
        <v>99</v>
      </c>
    </row>
    <row r="4" spans="2:7" ht="30" customHeight="1">
      <c r="B4" s="73"/>
      <c r="C4" s="73"/>
      <c r="D4" s="24" t="s">
        <v>83</v>
      </c>
      <c r="E4" s="27" t="s">
        <v>84</v>
      </c>
      <c r="F4" s="25" t="s">
        <v>102</v>
      </c>
      <c r="G4" s="71"/>
    </row>
    <row r="5" spans="2:7" ht="15" customHeight="1">
      <c r="B5" s="7" t="s">
        <v>1</v>
      </c>
      <c r="C5" s="9">
        <v>0.9934583629139956</v>
      </c>
      <c r="D5" s="9">
        <v>87.73392506549366</v>
      </c>
      <c r="E5" s="9">
        <v>32.579469415081796</v>
      </c>
      <c r="F5" s="11">
        <v>55.15445565041187</v>
      </c>
      <c r="G5" s="11">
        <v>11.272616571592337</v>
      </c>
    </row>
    <row r="6" spans="2:7" ht="15" customHeight="1">
      <c r="B6" s="7" t="s">
        <v>2</v>
      </c>
      <c r="C6" s="9">
        <v>0.7653526857624016</v>
      </c>
      <c r="D6" s="9">
        <v>87.70634900544343</v>
      </c>
      <c r="E6" s="9">
        <v>31.994238149101996</v>
      </c>
      <c r="F6" s="11">
        <v>55.71211085634143</v>
      </c>
      <c r="G6" s="11">
        <v>11.528298308794174</v>
      </c>
    </row>
    <row r="7" spans="2:7" ht="15" customHeight="1">
      <c r="B7" s="7" t="s">
        <v>3</v>
      </c>
      <c r="C7" s="9">
        <v>0.6790828961184264</v>
      </c>
      <c r="D7" s="9">
        <v>87.16412023126759</v>
      </c>
      <c r="E7" s="9">
        <v>30.618887253828685</v>
      </c>
      <c r="F7" s="11">
        <v>56.5452329774389</v>
      </c>
      <c r="G7" s="11">
        <v>12.156796872613993</v>
      </c>
    </row>
    <row r="8" spans="2:7" ht="15" customHeight="1">
      <c r="B8" s="7" t="s">
        <v>4</v>
      </c>
      <c r="C8" s="9">
        <v>0.617460063911409</v>
      </c>
      <c r="D8" s="9">
        <v>87.80669062419118</v>
      </c>
      <c r="E8" s="9">
        <v>30.753692502581824</v>
      </c>
      <c r="F8" s="11">
        <v>57.052998121609356</v>
      </c>
      <c r="G8" s="11">
        <v>11.575849311897414</v>
      </c>
    </row>
    <row r="9" spans="2:7" ht="15" customHeight="1">
      <c r="B9" s="7" t="s">
        <v>5</v>
      </c>
      <c r="C9" s="9">
        <v>0.7361914707702008</v>
      </c>
      <c r="D9" s="9">
        <v>88.24595435063132</v>
      </c>
      <c r="E9" s="9">
        <v>30.3936998743093</v>
      </c>
      <c r="F9" s="11">
        <v>57.85225447632202</v>
      </c>
      <c r="G9" s="11">
        <v>11.017854178598478</v>
      </c>
    </row>
    <row r="10" spans="2:7" ht="15" customHeight="1">
      <c r="B10" s="7" t="s">
        <v>6</v>
      </c>
      <c r="C10" s="9">
        <v>0.7542743735371782</v>
      </c>
      <c r="D10" s="9">
        <v>88.58881743623111</v>
      </c>
      <c r="E10" s="9">
        <v>29.303420411352548</v>
      </c>
      <c r="F10" s="11">
        <v>59.28539702487855</v>
      </c>
      <c r="G10" s="11">
        <v>10.65690819023172</v>
      </c>
    </row>
    <row r="11" spans="2:7" ht="15" customHeight="1">
      <c r="B11" s="7" t="s">
        <v>7</v>
      </c>
      <c r="C11" s="9">
        <v>0.6131560662054287</v>
      </c>
      <c r="D11" s="9">
        <v>89.70256886702852</v>
      </c>
      <c r="E11" s="9">
        <v>27.156139851265916</v>
      </c>
      <c r="F11" s="11">
        <v>62.546429015762605</v>
      </c>
      <c r="G11" s="11">
        <v>9.684275066766052</v>
      </c>
    </row>
    <row r="12" spans="2:7" ht="15" customHeight="1">
      <c r="B12" s="8" t="s">
        <v>8</v>
      </c>
      <c r="C12" s="10">
        <v>0.5189476281135228</v>
      </c>
      <c r="D12" s="10">
        <v>89.70869854628565</v>
      </c>
      <c r="E12" s="10">
        <v>25.165945938397517</v>
      </c>
      <c r="F12" s="12">
        <v>64.54275260788813</v>
      </c>
      <c r="G12" s="12">
        <v>9.77235382560083</v>
      </c>
    </row>
    <row r="13" spans="2:7" ht="60.75" customHeight="1">
      <c r="B13" s="79" t="s">
        <v>101</v>
      </c>
      <c r="C13" s="79"/>
      <c r="D13" s="79"/>
      <c r="E13" s="79"/>
      <c r="F13" s="79"/>
      <c r="G13" s="79"/>
    </row>
    <row r="22" ht="15">
      <c r="H22" t="s">
        <v>112</v>
      </c>
    </row>
  </sheetData>
  <sheetProtection/>
  <mergeCells count="6">
    <mergeCell ref="G3:G4"/>
    <mergeCell ref="B3:B4"/>
    <mergeCell ref="C3:C4"/>
    <mergeCell ref="D3:F3"/>
    <mergeCell ref="B2:G2"/>
    <mergeCell ref="B13:G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3"/>
  <sheetViews>
    <sheetView showGridLines="0" zoomScalePageLayoutView="200" workbookViewId="0" topLeftCell="A1">
      <selection activeCell="B2" sqref="B2:G2"/>
    </sheetView>
  </sheetViews>
  <sheetFormatPr defaultColWidth="11.421875" defaultRowHeight="15"/>
  <cols>
    <col min="1" max="1" width="3.421875" style="0" customWidth="1"/>
    <col min="2" max="2" width="10.00390625" style="0" customWidth="1"/>
    <col min="3" max="7" width="15.7109375" style="0" customWidth="1"/>
    <col min="11" max="18" width="10.8515625" style="3" customWidth="1"/>
  </cols>
  <sheetData>
    <row r="2" spans="2:7" ht="15">
      <c r="B2" s="78" t="s">
        <v>116</v>
      </c>
      <c r="C2" s="78"/>
      <c r="D2" s="78"/>
      <c r="E2" s="78"/>
      <c r="F2" s="78"/>
      <c r="G2" s="78"/>
    </row>
    <row r="3" spans="1:18" ht="15" customHeight="1">
      <c r="A3" s="4"/>
      <c r="B3" s="80" t="s">
        <v>16</v>
      </c>
      <c r="C3" s="80" t="s">
        <v>100</v>
      </c>
      <c r="D3" s="82" t="s">
        <v>0</v>
      </c>
      <c r="E3" s="83"/>
      <c r="F3" s="84"/>
      <c r="G3" s="80" t="s">
        <v>99</v>
      </c>
      <c r="K3"/>
      <c r="L3"/>
      <c r="M3"/>
      <c r="N3"/>
      <c r="O3"/>
      <c r="P3"/>
      <c r="Q3"/>
      <c r="R3"/>
    </row>
    <row r="4" spans="1:18" ht="30" customHeight="1">
      <c r="A4" s="4"/>
      <c r="B4" s="81"/>
      <c r="C4" s="81"/>
      <c r="D4" s="30" t="s">
        <v>83</v>
      </c>
      <c r="E4" s="26" t="s">
        <v>97</v>
      </c>
      <c r="F4" s="26" t="s">
        <v>98</v>
      </c>
      <c r="G4" s="81"/>
      <c r="K4"/>
      <c r="L4"/>
      <c r="M4"/>
      <c r="N4"/>
      <c r="O4"/>
      <c r="P4"/>
      <c r="Q4"/>
      <c r="R4"/>
    </row>
    <row r="5" spans="1:18" ht="15" customHeight="1">
      <c r="A5" s="4"/>
      <c r="B5" s="7" t="s">
        <v>1</v>
      </c>
      <c r="C5" s="9">
        <v>2.946972715885336</v>
      </c>
      <c r="D5" s="9">
        <v>74.63071037166293</v>
      </c>
      <c r="E5" s="11">
        <v>15.436136457294872</v>
      </c>
      <c r="F5" s="11">
        <v>59.19457391436806</v>
      </c>
      <c r="G5" s="11">
        <v>22.422316912451734</v>
      </c>
      <c r="K5"/>
      <c r="L5"/>
      <c r="M5"/>
      <c r="N5"/>
      <c r="O5"/>
      <c r="P5"/>
      <c r="Q5"/>
      <c r="R5"/>
    </row>
    <row r="6" spans="1:18" ht="15" customHeight="1">
      <c r="A6" s="4"/>
      <c r="B6" s="7" t="s">
        <v>2</v>
      </c>
      <c r="C6" s="9">
        <v>2.7670571867152214</v>
      </c>
      <c r="D6" s="9">
        <v>75.01853175516203</v>
      </c>
      <c r="E6" s="11">
        <v>15.862765423546882</v>
      </c>
      <c r="F6" s="11">
        <v>59.15576633161515</v>
      </c>
      <c r="G6" s="11">
        <v>22.214411058122746</v>
      </c>
      <c r="I6" s="28"/>
      <c r="K6"/>
      <c r="L6"/>
      <c r="M6"/>
      <c r="N6"/>
      <c r="O6"/>
      <c r="P6"/>
      <c r="Q6"/>
      <c r="R6"/>
    </row>
    <row r="7" spans="1:18" ht="15" customHeight="1">
      <c r="A7" s="4"/>
      <c r="B7" s="7" t="s">
        <v>3</v>
      </c>
      <c r="C7" s="9">
        <v>2.5469196255891333</v>
      </c>
      <c r="D7" s="9">
        <v>74.8510992359473</v>
      </c>
      <c r="E7" s="11">
        <v>15.06951794276237</v>
      </c>
      <c r="F7" s="11">
        <v>59.78158129318493</v>
      </c>
      <c r="G7" s="11">
        <v>22.601981138463564</v>
      </c>
      <c r="I7" s="28"/>
      <c r="K7"/>
      <c r="L7"/>
      <c r="M7"/>
      <c r="N7"/>
      <c r="O7"/>
      <c r="P7"/>
      <c r="Q7"/>
      <c r="R7"/>
    </row>
    <row r="8" spans="1:18" ht="15" customHeight="1">
      <c r="A8" s="4"/>
      <c r="B8" s="7" t="s">
        <v>4</v>
      </c>
      <c r="C8" s="9">
        <v>2.368288445892626</v>
      </c>
      <c r="D8" s="9">
        <v>76.06959964178786</v>
      </c>
      <c r="E8" s="11">
        <v>15.16823791950821</v>
      </c>
      <c r="F8" s="11">
        <v>60.901361722279646</v>
      </c>
      <c r="G8" s="11">
        <v>21.56211191231952</v>
      </c>
      <c r="I8" s="28"/>
      <c r="K8"/>
      <c r="L8"/>
      <c r="M8"/>
      <c r="N8"/>
      <c r="O8"/>
      <c r="P8"/>
      <c r="Q8"/>
      <c r="R8"/>
    </row>
    <row r="9" spans="1:18" ht="15" customHeight="1">
      <c r="A9" s="4"/>
      <c r="B9" s="7" t="s">
        <v>5</v>
      </c>
      <c r="C9" s="9">
        <v>2.524079804551391</v>
      </c>
      <c r="D9" s="9">
        <v>77.34952777115173</v>
      </c>
      <c r="E9" s="11">
        <v>14.844073530677177</v>
      </c>
      <c r="F9" s="11">
        <v>62.50545424047454</v>
      </c>
      <c r="G9" s="11">
        <v>20.126392424296885</v>
      </c>
      <c r="I9" s="28"/>
      <c r="K9"/>
      <c r="L9"/>
      <c r="M9"/>
      <c r="N9"/>
      <c r="O9"/>
      <c r="P9"/>
      <c r="Q9"/>
      <c r="R9"/>
    </row>
    <row r="10" spans="1:18" ht="15" customHeight="1">
      <c r="A10" s="4"/>
      <c r="B10" s="7" t="s">
        <v>6</v>
      </c>
      <c r="C10" s="9">
        <v>2.2299824259608414</v>
      </c>
      <c r="D10" s="9">
        <v>78.79755161212381</v>
      </c>
      <c r="E10" s="11">
        <v>14.413293490584156</v>
      </c>
      <c r="F10" s="11">
        <v>64.38425812153966</v>
      </c>
      <c r="G10" s="11">
        <v>18.972465961915344</v>
      </c>
      <c r="I10" s="28"/>
      <c r="K10"/>
      <c r="L10"/>
      <c r="M10"/>
      <c r="N10"/>
      <c r="O10"/>
      <c r="P10"/>
      <c r="Q10"/>
      <c r="R10"/>
    </row>
    <row r="11" spans="1:18" ht="15" customHeight="1">
      <c r="A11" s="4"/>
      <c r="B11" s="7" t="s">
        <v>7</v>
      </c>
      <c r="C11" s="9">
        <v>1.506244455425031</v>
      </c>
      <c r="D11" s="9">
        <v>80.40849232481419</v>
      </c>
      <c r="E11" s="11">
        <v>13.644557099895655</v>
      </c>
      <c r="F11" s="11">
        <v>66.76393522491854</v>
      </c>
      <c r="G11" s="11">
        <v>18.08526321976078</v>
      </c>
      <c r="I11" s="28"/>
      <c r="K11"/>
      <c r="L11"/>
      <c r="M11"/>
      <c r="N11"/>
      <c r="O11"/>
      <c r="P11"/>
      <c r="Q11"/>
      <c r="R11"/>
    </row>
    <row r="12" spans="1:18" ht="15" customHeight="1">
      <c r="A12" s="4"/>
      <c r="B12" s="5" t="s">
        <v>8</v>
      </c>
      <c r="C12" s="10">
        <v>1.3091365890654583</v>
      </c>
      <c r="D12" s="6">
        <v>80.50300494640815</v>
      </c>
      <c r="E12" s="10">
        <v>12.611455108053477</v>
      </c>
      <c r="F12" s="10">
        <v>67.89154983835466</v>
      </c>
      <c r="G12" s="12">
        <v>18.18785846452639</v>
      </c>
      <c r="I12" s="28"/>
      <c r="K12"/>
      <c r="L12"/>
      <c r="M12"/>
      <c r="N12"/>
      <c r="O12"/>
      <c r="P12"/>
      <c r="Q12"/>
      <c r="R12"/>
    </row>
    <row r="13" spans="2:7" ht="51" customHeight="1">
      <c r="B13" s="67" t="s">
        <v>96</v>
      </c>
      <c r="C13" s="68"/>
      <c r="D13" s="68"/>
      <c r="E13" s="68"/>
      <c r="F13" s="68"/>
      <c r="G13" s="68"/>
    </row>
  </sheetData>
  <sheetProtection/>
  <mergeCells count="6">
    <mergeCell ref="B2:G2"/>
    <mergeCell ref="B13:G13"/>
    <mergeCell ref="G3:G4"/>
    <mergeCell ref="B3:B4"/>
    <mergeCell ref="C3:C4"/>
    <mergeCell ref="D3:F3"/>
  </mergeCells>
  <printOptions/>
  <pageMargins left="0.7" right="0.7" top="0.75" bottom="0.75" header="0.3" footer="0.3"/>
  <pageSetup orientation="portrait" paperSize="9"/>
  <ignoredErrors>
    <ignoredError sqref="B5:B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200" workbookViewId="0" topLeftCell="A1">
      <selection activeCell="I12" sqref="I12"/>
    </sheetView>
  </sheetViews>
  <sheetFormatPr defaultColWidth="11.421875" defaultRowHeight="15"/>
  <cols>
    <col min="1" max="1" width="3.421875" style="0" customWidth="1"/>
    <col min="2" max="2" width="9.8515625" style="0" customWidth="1"/>
    <col min="3" max="5" width="20.7109375" style="0" customWidth="1"/>
  </cols>
  <sheetData>
    <row r="2" spans="2:5" ht="15">
      <c r="B2" s="78" t="s">
        <v>114</v>
      </c>
      <c r="C2" s="78"/>
      <c r="D2" s="78"/>
      <c r="E2" s="78"/>
    </row>
    <row r="3" spans="2:5" ht="30" customHeight="1">
      <c r="B3" s="27" t="s">
        <v>16</v>
      </c>
      <c r="C3" s="27" t="s">
        <v>93</v>
      </c>
      <c r="D3" s="27" t="s">
        <v>94</v>
      </c>
      <c r="E3" s="27" t="s">
        <v>95</v>
      </c>
    </row>
    <row r="4" spans="2:5" ht="15" customHeight="1">
      <c r="B4" s="21" t="s">
        <v>1</v>
      </c>
      <c r="C4" s="23">
        <v>0.5985917887759297</v>
      </c>
      <c r="D4" s="23">
        <v>0.4014082112240703</v>
      </c>
      <c r="E4" s="29">
        <v>13.67591118577419</v>
      </c>
    </row>
    <row r="5" spans="2:5" ht="15" customHeight="1">
      <c r="B5" s="21" t="s">
        <v>2</v>
      </c>
      <c r="C5" s="23">
        <v>0.5956188666930841</v>
      </c>
      <c r="D5" s="23">
        <v>0.40438113330691594</v>
      </c>
      <c r="E5" s="29">
        <v>13.912529243419453</v>
      </c>
    </row>
    <row r="6" spans="2:5" ht="15" customHeight="1">
      <c r="B6" s="21" t="s">
        <v>3</v>
      </c>
      <c r="C6" s="23">
        <v>0.5848812969396461</v>
      </c>
      <c r="D6" s="23">
        <v>0.4151187030603539</v>
      </c>
      <c r="E6" s="29">
        <v>14.257383326083126</v>
      </c>
    </row>
    <row r="7" spans="2:5" ht="15" customHeight="1">
      <c r="B7" s="21" t="s">
        <v>4</v>
      </c>
      <c r="C7" s="23">
        <v>0.5903120427998162</v>
      </c>
      <c r="D7" s="23">
        <v>0.4096879572001838</v>
      </c>
      <c r="E7" s="29">
        <v>14.995731089130292</v>
      </c>
    </row>
    <row r="8" spans="2:5" ht="15" customHeight="1">
      <c r="B8" s="21" t="s">
        <v>5</v>
      </c>
      <c r="C8" s="23">
        <v>0.5940113985587319</v>
      </c>
      <c r="D8" s="23">
        <v>0.4059886014412682</v>
      </c>
      <c r="E8" s="29">
        <v>15.299754579276735</v>
      </c>
    </row>
    <row r="9" spans="2:5" ht="15" customHeight="1">
      <c r="B9" s="21" t="s">
        <v>6</v>
      </c>
      <c r="C9" s="23">
        <v>0.5921246572717318</v>
      </c>
      <c r="D9" s="23">
        <v>0.40787534272826825</v>
      </c>
      <c r="E9" s="29">
        <v>16.18663820607123</v>
      </c>
    </row>
    <row r="10" spans="2:5" ht="15" customHeight="1">
      <c r="B10" s="21" t="s">
        <v>7</v>
      </c>
      <c r="C10" s="23">
        <v>0.5996891390304323</v>
      </c>
      <c r="D10" s="23">
        <v>0.40031086096956764</v>
      </c>
      <c r="E10" s="29">
        <v>19.281239073225027</v>
      </c>
    </row>
    <row r="11" spans="2:5" ht="15" customHeight="1">
      <c r="B11" s="21" t="s">
        <v>8</v>
      </c>
      <c r="C11" s="23">
        <v>0.5901475078204259</v>
      </c>
      <c r="D11" s="23">
        <v>0.40985249217957404</v>
      </c>
      <c r="E11" s="29">
        <v>20.6725576038422</v>
      </c>
    </row>
    <row r="12" spans="2:5" ht="63" customHeight="1">
      <c r="B12" s="67" t="s">
        <v>92</v>
      </c>
      <c r="C12" s="68"/>
      <c r="D12" s="68"/>
      <c r="E12" s="68"/>
    </row>
  </sheetData>
  <sheetProtection/>
  <mergeCells count="2">
    <mergeCell ref="B12:E12"/>
    <mergeCell ref="B2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4"/>
  <sheetViews>
    <sheetView showGridLines="0" zoomScalePageLayoutView="200" workbookViewId="0" topLeftCell="A1">
      <selection activeCell="K18" sqref="K18"/>
    </sheetView>
  </sheetViews>
  <sheetFormatPr defaultColWidth="11.421875" defaultRowHeight="15"/>
  <cols>
    <col min="1" max="1" width="2.8515625" style="0" customWidth="1"/>
    <col min="2" max="10" width="12.7109375" style="0" customWidth="1"/>
  </cols>
  <sheetData>
    <row r="1" ht="14.25" customHeight="1"/>
    <row r="2" spans="2:10" ht="15">
      <c r="B2" s="78" t="s">
        <v>115</v>
      </c>
      <c r="C2" s="78"/>
      <c r="D2" s="78"/>
      <c r="E2" s="78"/>
      <c r="F2" s="78"/>
      <c r="G2" s="78"/>
      <c r="H2" s="78"/>
      <c r="I2" s="78"/>
      <c r="J2" s="78"/>
    </row>
    <row r="3" spans="1:10" ht="15" customHeight="1">
      <c r="A3" s="3"/>
      <c r="B3" s="31"/>
      <c r="C3" s="74" t="s">
        <v>14</v>
      </c>
      <c r="D3" s="85"/>
      <c r="E3" s="86" t="s">
        <v>15</v>
      </c>
      <c r="F3" s="85"/>
      <c r="G3" s="86" t="s">
        <v>9</v>
      </c>
      <c r="H3" s="85"/>
      <c r="I3" s="74" t="s">
        <v>10</v>
      </c>
      <c r="J3" s="85"/>
    </row>
    <row r="4" spans="1:10" ht="30" customHeight="1">
      <c r="A4" s="4"/>
      <c r="B4" s="27" t="s">
        <v>16</v>
      </c>
      <c r="C4" s="32" t="s">
        <v>90</v>
      </c>
      <c r="D4" s="33" t="s">
        <v>91</v>
      </c>
      <c r="E4" s="32" t="s">
        <v>90</v>
      </c>
      <c r="F4" s="33" t="s">
        <v>91</v>
      </c>
      <c r="G4" s="34" t="s">
        <v>90</v>
      </c>
      <c r="H4" s="34" t="s">
        <v>91</v>
      </c>
      <c r="I4" s="34" t="s">
        <v>90</v>
      </c>
      <c r="J4" s="34" t="s">
        <v>91</v>
      </c>
    </row>
    <row r="5" spans="1:10" ht="15" customHeight="1">
      <c r="A5" s="4"/>
      <c r="B5" s="35" t="s">
        <v>1</v>
      </c>
      <c r="C5" s="36">
        <v>312.442160899976</v>
      </c>
      <c r="D5" s="37">
        <v>0.004152701793967539</v>
      </c>
      <c r="E5" s="36">
        <v>596.5112664460487</v>
      </c>
      <c r="F5" s="37">
        <v>0.0012468615454472864</v>
      </c>
      <c r="G5" s="36">
        <v>444.91179184937255</v>
      </c>
      <c r="H5" s="37">
        <v>0.0058073505347624454</v>
      </c>
      <c r="I5" s="36">
        <v>145.2734909605459</v>
      </c>
      <c r="J5" s="37">
        <v>-0.000588061251398764</v>
      </c>
    </row>
    <row r="6" spans="1:10" ht="15" customHeight="1">
      <c r="A6" s="4"/>
      <c r="B6" s="35" t="s">
        <v>2</v>
      </c>
      <c r="C6" s="38">
        <v>315.41960625941766</v>
      </c>
      <c r="D6" s="37">
        <v>0.009529588935324407</v>
      </c>
      <c r="E6" s="38">
        <v>594.0990711291047</v>
      </c>
      <c r="F6" s="37">
        <v>-0.00404383865423974</v>
      </c>
      <c r="G6" s="38">
        <v>447.8015479554556</v>
      </c>
      <c r="H6" s="37">
        <v>0.006495121412878557</v>
      </c>
      <c r="I6" s="38">
        <v>146.22562254034284</v>
      </c>
      <c r="J6" s="37">
        <v>0.0065540627784288485</v>
      </c>
    </row>
    <row r="7" spans="1:10" ht="15" customHeight="1">
      <c r="A7" s="4"/>
      <c r="B7" s="35" t="s">
        <v>3</v>
      </c>
      <c r="C7" s="38">
        <v>319.8320756164315</v>
      </c>
      <c r="D7" s="37">
        <v>0.013989204442113268</v>
      </c>
      <c r="E7" s="38">
        <v>599.9953709432496</v>
      </c>
      <c r="F7" s="37">
        <v>0.009924775345867332</v>
      </c>
      <c r="G7" s="38">
        <v>454.6230742825243</v>
      </c>
      <c r="H7" s="37">
        <v>0.015233369241830497</v>
      </c>
      <c r="I7" s="38">
        <v>147.3524819533026</v>
      </c>
      <c r="J7" s="37">
        <v>0.007706306141038066</v>
      </c>
    </row>
    <row r="8" spans="1:10" ht="15" customHeight="1">
      <c r="A8" s="4"/>
      <c r="B8" s="35" t="s">
        <v>4</v>
      </c>
      <c r="C8" s="38">
        <v>318.2127029104124</v>
      </c>
      <c r="D8" s="37">
        <v>-0.005063196688130711</v>
      </c>
      <c r="E8" s="38">
        <v>596.6124680043156</v>
      </c>
      <c r="F8" s="37">
        <v>-0.005638215064252439</v>
      </c>
      <c r="G8" s="38">
        <v>453.3397425720298</v>
      </c>
      <c r="H8" s="37">
        <v>-0.0028228477239520267</v>
      </c>
      <c r="I8" s="38">
        <v>146.47992956343793</v>
      </c>
      <c r="J8" s="37">
        <v>-0.005921531678992564</v>
      </c>
    </row>
    <row r="9" spans="1:10" ht="15" customHeight="1">
      <c r="A9" s="4"/>
      <c r="B9" s="35" t="s">
        <v>5</v>
      </c>
      <c r="C9" s="38">
        <v>316.3449938562381</v>
      </c>
      <c r="D9" s="37">
        <v>-0.005869373023427493</v>
      </c>
      <c r="E9" s="38">
        <v>590.6462576591828</v>
      </c>
      <c r="F9" s="37">
        <v>-0.010000143585818688</v>
      </c>
      <c r="G9" s="38">
        <v>452.50346912111274</v>
      </c>
      <c r="H9" s="37">
        <v>-0.001844694767267674</v>
      </c>
      <c r="I9" s="38">
        <v>145.11771602309568</v>
      </c>
      <c r="J9" s="37">
        <v>-0.009299659990294473</v>
      </c>
    </row>
    <row r="10" spans="1:10" ht="15" customHeight="1">
      <c r="A10" s="4"/>
      <c r="B10" s="35" t="s">
        <v>6</v>
      </c>
      <c r="C10" s="38">
        <v>316.61266807622206</v>
      </c>
      <c r="D10" s="37">
        <v>0.00084614653363424</v>
      </c>
      <c r="E10" s="38">
        <v>587.6319818528183</v>
      </c>
      <c r="F10" s="39">
        <v>-0.00510335207796031</v>
      </c>
      <c r="G10" s="38">
        <v>453.9613582313672</v>
      </c>
      <c r="H10" s="37">
        <v>0.0032218296869328533</v>
      </c>
      <c r="I10" s="38">
        <v>145.19932752718518</v>
      </c>
      <c r="J10" s="37">
        <v>0.0005623813985364823</v>
      </c>
    </row>
    <row r="11" spans="1:10" ht="15" customHeight="1">
      <c r="A11" s="4"/>
      <c r="B11" s="35" t="s">
        <v>7</v>
      </c>
      <c r="C11" s="38">
        <v>317.6861529080476</v>
      </c>
      <c r="D11" s="37">
        <v>0.003390530260043434</v>
      </c>
      <c r="E11" s="38">
        <v>588.2662449211275</v>
      </c>
      <c r="F11" s="37">
        <v>0.0010793542351275054</v>
      </c>
      <c r="G11" s="38">
        <v>459.47848245654865</v>
      </c>
      <c r="H11" s="37">
        <v>0.012153290418100982</v>
      </c>
      <c r="I11" s="38">
        <v>144.5852268101196</v>
      </c>
      <c r="J11" s="37">
        <v>-0.0042293633691286026</v>
      </c>
    </row>
    <row r="12" spans="1:10" ht="15" customHeight="1">
      <c r="A12" s="4"/>
      <c r="B12" s="40" t="s">
        <v>8</v>
      </c>
      <c r="C12" s="41">
        <v>321.7894789052955</v>
      </c>
      <c r="D12" s="42">
        <v>0.012916288480586013</v>
      </c>
      <c r="E12" s="41">
        <v>593.0365431698189</v>
      </c>
      <c r="F12" s="42">
        <v>0.008109080352436182</v>
      </c>
      <c r="G12" s="41">
        <v>468.5327007378813</v>
      </c>
      <c r="H12" s="42">
        <v>0.019705423925240995</v>
      </c>
      <c r="I12" s="41">
        <v>145.81986511203695</v>
      </c>
      <c r="J12" s="42">
        <v>0.008539173255499799</v>
      </c>
    </row>
    <row r="13" spans="1:10" ht="15" customHeight="1">
      <c r="A13" s="4"/>
      <c r="B13" s="43" t="s">
        <v>11</v>
      </c>
      <c r="C13" s="44">
        <f>C12-C5</f>
        <v>9.347318005319494</v>
      </c>
      <c r="D13" s="45">
        <f>(C12/C5)-1</f>
        <v>0.02991695480019385</v>
      </c>
      <c r="E13" s="44">
        <f>E12-E5</f>
        <v>-3.474723276229838</v>
      </c>
      <c r="F13" s="45">
        <f>(E12/E5)-1</f>
        <v>-0.005825075688732362</v>
      </c>
      <c r="G13" s="44">
        <f>G12-G5</f>
        <v>23.62090888850878</v>
      </c>
      <c r="H13" s="45">
        <f>(G12/G5)-1</f>
        <v>0.05309121790259441</v>
      </c>
      <c r="I13" s="44">
        <f>I12-I5</f>
        <v>0.546374151491051</v>
      </c>
      <c r="J13" s="45">
        <f>(I12/I5)-1</f>
        <v>0.0037610037996500534</v>
      </c>
    </row>
    <row r="14" spans="2:10" ht="39" customHeight="1">
      <c r="B14" s="63" t="s">
        <v>89</v>
      </c>
      <c r="C14" s="64"/>
      <c r="D14" s="64"/>
      <c r="E14" s="64"/>
      <c r="F14" s="64"/>
      <c r="G14" s="64"/>
      <c r="H14" s="64"/>
      <c r="I14" s="64"/>
      <c r="J14" s="64"/>
    </row>
  </sheetData>
  <sheetProtection/>
  <mergeCells count="6">
    <mergeCell ref="B2:J2"/>
    <mergeCell ref="B14:J1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  <ignoredErrors>
    <ignoredError sqref="B5:B12" numberStoredAsText="1"/>
    <ignoredError sqref="D13: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Ministères Chargés des Affaires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JACQUIER, Kristel (DREES/OSAM/DSRAM)</dc:creator>
  <cp:keywords/>
  <dc:description/>
  <cp:lastModifiedBy>JEANDET, Stéphane (DREES/DIRECTION)</cp:lastModifiedBy>
  <dcterms:created xsi:type="dcterms:W3CDTF">2018-09-10T07:51:02Z</dcterms:created>
  <dcterms:modified xsi:type="dcterms:W3CDTF">2018-12-06T09:00:24Z</dcterms:modified>
  <cp:category/>
  <cp:version/>
  <cp:contentType/>
  <cp:contentStatus/>
</cp:coreProperties>
</file>